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_1">'valori contract'!$A$1:$B$35</definedName>
    <definedName name="Excel_BuiltIn_Print_Area_1_1_1_1">'valori contract'!$A$1:$B$35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contract'!$A$1:$AK$35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<sst xmlns="http://schemas.openxmlformats.org/spreadsheetml/2006/main" count="96" uniqueCount="95">
  <si>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</si>
  <si>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</si>
  <si>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</si>
  <si>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</si>
  <si>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</si>
  <si>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</si>
  <si>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</si>
  <si>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</si>
  <si>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 xml:space="preserve">SCM ALFA DIAGNOSTIC 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</si>
  <si>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</si>
  <si>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</si>
  <si>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</si>
  <si>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</si>
  <si>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</si>
  <si>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</si>
  <si>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</si>
  <si>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</si>
  <si>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</si>
  <si>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</si>
  <si>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</si>
  <si>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</si>
  <si>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</si>
  <si>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</si>
  <si>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</si>
  <si>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</si>
  <si>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</si>
  <si>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</si>
  <si>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</si>
  <si>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</si>
  <si>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</si>
  <si>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</si>
  <si>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</si>
  <si>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</si>
  <si>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</si>
  <si>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</si>
  <si>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</si>
  <si>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</si>
  <si>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</si>
  <si>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</si>
  <si>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</si>
  <si>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</si>
  <si>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</si>
  <si>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</si>
  <si>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</si>
  <si>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</si>
  <si>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</si>
  <si>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</si>
  <si>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</si>
  <si>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</si>
  <si>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III/18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</si>
  <si>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</si>
  <si>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</si>
  <si>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</si>
  <si>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</si>
  <si>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</si>
  <si>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</si>
  <si>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</si>
  <si>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</si>
  <si>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</si>
  <si>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</si>
  <si>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TOTAL TRIM.I 2022</t>
  </si>
  <si>
    <t>TOTAL 2022</t>
  </si>
  <si>
    <t>SITUATIA VALORILOR DE CONTRACT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</si>
  <si>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</si>
  <si>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</si>
  <si>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</si>
  <si>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</si>
  <si>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</si>
  <si>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IANUARIE 2022 (VALIDAT)</t>
  </si>
  <si>
    <t>FEBRUARIE 2022 (VALIDAT)</t>
  </si>
  <si>
    <t>MONITORIZARE FEBRUARIE 2022</t>
  </si>
  <si>
    <t>TOTAL TRIM.II 2022</t>
  </si>
  <si>
    <t>TOTAL TRIM.III 2022</t>
  </si>
  <si>
    <t>TRIM.IV 2022</t>
  </si>
  <si>
    <t>MONITORIZARE MARTIE 2022</t>
  </si>
  <si>
    <t>TOTAL TRIM.II 2022 CU MONITORIZARE</t>
  </si>
  <si>
    <t>MARTIE 2022 (VALIDAT)</t>
  </si>
  <si>
    <t>APRILIE 2022  (VALIDAT)</t>
  </si>
  <si>
    <t>MONITORIZARE APRILIE 2022</t>
  </si>
  <si>
    <t>MAI 2022  (VALIDAT)</t>
  </si>
  <si>
    <t>MONITORIZARE MAI 2022</t>
  </si>
  <si>
    <t>IUNIE 2022 (VALIDAT)</t>
  </si>
  <si>
    <t>MONITORIZARE IUNIE 2022</t>
  </si>
  <si>
    <t>TOTAL TRIM.III 2022 CU MONITORIZARE</t>
  </si>
  <si>
    <t>IULIE 2022  (VALIDAT)</t>
  </si>
  <si>
    <t>MONITORIZARE IULIE 2022</t>
  </si>
  <si>
    <t>AUGUST 2022  (VALIDAT)</t>
  </si>
  <si>
    <t>MONITORIZARE AUGUST 2022</t>
  </si>
  <si>
    <t>MONITORIZARE SEPTEMBRIE 2022</t>
  </si>
  <si>
    <t>TOTAL TRIM.IV 2022 CU MONITORIZARE</t>
  </si>
  <si>
    <t>SEPTEMBRIE 2022 (VALIDAT)</t>
  </si>
  <si>
    <t>OCTOMBRIE 2022 (VALIDAT)</t>
  </si>
  <si>
    <t>MONITORIZARE OCTOMBRIE 2022</t>
  </si>
  <si>
    <t xml:space="preserve">DECEMBRIE 2022 </t>
  </si>
  <si>
    <t>NOIEMBRIE 2022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</si>
</sst>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D8" sqref="AD8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21.28125" style="13" customWidth="1"/>
    <col min="5" max="5" width="19.140625" style="13" customWidth="1"/>
    <col min="6" max="6" width="19.00390625" style="13" customWidth="1"/>
    <col min="7" max="7" width="19.7109375" style="13" customWidth="1"/>
    <col min="8" max="8" width="20.140625" style="13" customWidth="1"/>
    <col min="9" max="9" width="19.421875" style="13" customWidth="1"/>
    <col min="10" max="10" width="19.57421875" style="13" customWidth="1"/>
    <col min="11" max="11" width="20.140625" style="13" customWidth="1"/>
    <col min="12" max="12" width="19.00390625" style="13" customWidth="1"/>
    <col min="13" max="15" width="19.28125" style="13" customWidth="1"/>
    <col min="16" max="16" width="20.140625" style="13" customWidth="1"/>
    <col min="17" max="17" width="19.57421875" style="13" customWidth="1"/>
    <col min="18" max="18" width="19.8515625" style="13" customWidth="1"/>
    <col min="19" max="19" width="19.421875" style="13" customWidth="1"/>
    <col min="20" max="20" width="19.28125" style="13" customWidth="1"/>
    <col min="21" max="21" width="19.57421875" style="13" customWidth="1"/>
    <col min="22" max="23" width="19.28125" style="13" customWidth="1"/>
    <col min="24" max="25" width="19.7109375" style="13" customWidth="1"/>
    <col min="26" max="27" width="19.57421875" style="13" customWidth="1"/>
    <col min="28" max="29" width="20.28125" style="13" customWidth="1"/>
    <col min="30" max="32" width="19.421875" style="13" customWidth="1"/>
    <col min="33" max="34" width="21.00390625" style="13" customWidth="1"/>
    <col min="35" max="35" width="20.8515625" style="13" customWidth="1"/>
    <col min="36" max="36" width="19.28125" style="13" customWidth="1"/>
    <col min="37" max="37" width="20.7109375" style="13" customWidth="1"/>
    <col min="38" max="39" width="13.57421875" style="13" customWidth="1"/>
    <col min="40" max="40" width="13.7109375" style="13" customWidth="1"/>
    <col min="41" max="41" width="13.28125" style="13" bestFit="1" customWidth="1"/>
    <col min="42" max="16384" width="9.140625" style="13" customWidth="1"/>
  </cols>
  <sheetData>
    <row r="1" ht="12.75">
      <c r="A1" s="22" t="s">
        <v>18</v>
      </c>
    </row>
    <row r="2" ht="19.5" customHeight="1">
      <c r="A2" s="22" t="s">
        <v>59</v>
      </c>
    </row>
    <row r="3" spans="2:12" ht="22.5" customHeight="1">
      <c r="B3" s="1"/>
      <c r="C3" s="1"/>
      <c r="D3" s="1"/>
      <c r="E3" s="1"/>
      <c r="F3" s="1"/>
      <c r="G3" s="1"/>
      <c r="H3" s="1"/>
      <c r="I3" s="1"/>
      <c r="L3" s="17"/>
    </row>
    <row r="4" spans="2:23" s="17" customFormat="1" ht="24" customHeight="1">
      <c r="B4" s="18" t="s">
        <v>62</v>
      </c>
      <c r="C4" s="18"/>
      <c r="D4" s="18"/>
      <c r="E4" s="18"/>
      <c r="F4" s="18"/>
      <c r="G4" s="18"/>
      <c r="H4" s="18"/>
      <c r="I4" s="18"/>
      <c r="V4" s="26"/>
      <c r="W4" s="26"/>
    </row>
    <row r="5" spans="1:23" s="17" customFormat="1" ht="18.75">
      <c r="A5" s="3"/>
      <c r="B5" s="10" t="s">
        <v>12</v>
      </c>
      <c r="C5" s="10"/>
      <c r="V5" s="26"/>
      <c r="W5" s="26"/>
    </row>
    <row r="6" spans="1:9" ht="21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37" s="5" customFormat="1" ht="118.5" customHeight="1">
      <c r="A7" s="4" t="s">
        <v>0</v>
      </c>
      <c r="B7" s="12" t="s">
        <v>1</v>
      </c>
      <c r="C7" s="9" t="s">
        <v>34</v>
      </c>
      <c r="D7" s="2" t="s">
        <v>68</v>
      </c>
      <c r="E7" s="2" t="s">
        <v>63</v>
      </c>
      <c r="F7" s="2" t="s">
        <v>69</v>
      </c>
      <c r="G7" s="2" t="s">
        <v>67</v>
      </c>
      <c r="H7" s="2" t="s">
        <v>76</v>
      </c>
      <c r="I7" s="2" t="s">
        <v>70</v>
      </c>
      <c r="J7" s="2" t="s">
        <v>60</v>
      </c>
      <c r="K7" s="2" t="s">
        <v>64</v>
      </c>
      <c r="L7" s="2" t="s">
        <v>77</v>
      </c>
      <c r="M7" s="2" t="s">
        <v>79</v>
      </c>
      <c r="N7" s="2" t="s">
        <v>74</v>
      </c>
      <c r="O7" s="2" t="s">
        <v>78</v>
      </c>
      <c r="P7" s="2" t="s">
        <v>81</v>
      </c>
      <c r="Q7" s="2" t="s">
        <v>80</v>
      </c>
      <c r="R7" s="2" t="s">
        <v>71</v>
      </c>
      <c r="S7" s="2" t="s">
        <v>75</v>
      </c>
      <c r="T7" s="2" t="s">
        <v>84</v>
      </c>
      <c r="U7" s="2" t="s">
        <v>82</v>
      </c>
      <c r="V7" s="2" t="s">
        <v>86</v>
      </c>
      <c r="W7" s="2" t="s">
        <v>85</v>
      </c>
      <c r="X7" s="2" t="s">
        <v>90</v>
      </c>
      <c r="Y7" s="2" t="s">
        <v>87</v>
      </c>
      <c r="Z7" s="2" t="s">
        <v>72</v>
      </c>
      <c r="AA7" s="2" t="s">
        <v>83</v>
      </c>
      <c r="AB7" s="2" t="s">
        <v>91</v>
      </c>
      <c r="AC7" s="2" t="s">
        <v>88</v>
      </c>
      <c r="AD7" s="2" t="s">
        <v>94</v>
      </c>
      <c r="AE7" s="2" t="s">
        <v>92</v>
      </c>
      <c r="AF7" s="2" t="s">
        <v>93</v>
      </c>
      <c r="AG7" s="2" t="s">
        <v>73</v>
      </c>
      <c r="AH7" s="2" t="s">
        <v>89</v>
      </c>
      <c r="AI7" s="2" t="s">
        <v>61</v>
      </c>
      <c r="AJ7" s="2" t="s">
        <v>65</v>
      </c>
      <c r="AK7" s="2" t="s">
        <v>66</v>
      </c>
    </row>
    <row r="8" spans="1:38" s="5" customFormat="1" ht="42" customHeight="1">
      <c r="A8" s="15">
        <v>1</v>
      </c>
      <c r="B8" s="16" t="s">
        <v>6</v>
      </c>
      <c r="C8" s="19" t="s">
        <v>43</v>
      </c>
      <c r="D8" s="20">
        <v>33676.32</v>
      </c>
      <c r="E8" s="20">
        <v>0</v>
      </c>
      <c r="F8" s="20">
        <v>44960.31</v>
      </c>
      <c r="G8" s="20">
        <v>0</v>
      </c>
      <c r="H8" s="20">
        <v>45095.83</v>
      </c>
      <c r="I8" s="20">
        <v>0</v>
      </c>
      <c r="J8" s="20">
        <f aca="true" t="shared" si="0" ref="J8:J34">D8+F8+H8</f>
        <v>123732.46</v>
      </c>
      <c r="K8" s="20">
        <f aca="true" t="shared" si="1" ref="K8:K34">E8+J8+G8+I8</f>
        <v>123732.46</v>
      </c>
      <c r="L8" s="20">
        <v>45973.45</v>
      </c>
      <c r="M8" s="20">
        <v>43423.7</v>
      </c>
      <c r="N8" s="20">
        <v>0</v>
      </c>
      <c r="O8" s="20">
        <v>0</v>
      </c>
      <c r="P8" s="20">
        <v>44909.36</v>
      </c>
      <c r="Q8" s="20">
        <v>0</v>
      </c>
      <c r="R8" s="20">
        <f aca="true" t="shared" si="2" ref="R8:R34">P8+M8+L8</f>
        <v>134306.51</v>
      </c>
      <c r="S8" s="20">
        <f aca="true" t="shared" si="3" ref="S8:S34">+R8+Q8+O8+N8</f>
        <v>134306.51</v>
      </c>
      <c r="T8" s="20">
        <v>41590.54</v>
      </c>
      <c r="U8" s="20">
        <v>0</v>
      </c>
      <c r="V8" s="20">
        <v>41185.08</v>
      </c>
      <c r="W8" s="20">
        <v>0</v>
      </c>
      <c r="X8" s="20">
        <v>42870.23</v>
      </c>
      <c r="Y8" s="20">
        <v>0</v>
      </c>
      <c r="Z8" s="20">
        <f aca="true" t="shared" si="4" ref="Z8:Z34">X8+V8+T8</f>
        <v>125645.85</v>
      </c>
      <c r="AA8" s="20">
        <f aca="true" t="shared" si="5" ref="AA8:AA34">Z8+U8+W8+Y8</f>
        <v>125645.85</v>
      </c>
      <c r="AB8" s="20">
        <v>44725.45</v>
      </c>
      <c r="AC8" s="20">
        <v>0</v>
      </c>
      <c r="AD8" s="20">
        <v>39479.88</v>
      </c>
      <c r="AE8" s="20">
        <v>0</v>
      </c>
      <c r="AF8" s="20">
        <v>33224.6</v>
      </c>
      <c r="AG8" s="20">
        <f>AF8+AD8+AB8</f>
        <v>117429.93</v>
      </c>
      <c r="AH8" s="20">
        <f>AG8+AC8+AE8</f>
        <v>117429.93</v>
      </c>
      <c r="AI8" s="20">
        <f>AG8+Z8+R8+J8</f>
        <v>501114.75000000006</v>
      </c>
      <c r="AJ8" s="20">
        <f>E8+G8+I8+N8+O8+Q8+U8+W8+Y8+AC8+AE8</f>
        <v>0</v>
      </c>
      <c r="AK8" s="20">
        <f>AI8+AJ8</f>
        <v>501114.75000000006</v>
      </c>
      <c r="AL8" s="25"/>
    </row>
    <row r="9" spans="1:37" s="21" customFormat="1" ht="57" customHeight="1">
      <c r="A9" s="15">
        <v>2</v>
      </c>
      <c r="B9" s="16" t="s">
        <v>50</v>
      </c>
      <c r="C9" s="19" t="s">
        <v>27</v>
      </c>
      <c r="D9" s="20">
        <v>66569.66</v>
      </c>
      <c r="E9" s="20">
        <v>0</v>
      </c>
      <c r="F9" s="20">
        <v>75510.14</v>
      </c>
      <c r="G9" s="20">
        <v>0</v>
      </c>
      <c r="H9" s="20">
        <v>78125.97</v>
      </c>
      <c r="I9" s="20">
        <v>99.41</v>
      </c>
      <c r="J9" s="20">
        <f t="shared" si="0"/>
        <v>220205.77</v>
      </c>
      <c r="K9" s="20">
        <f t="shared" si="1"/>
        <v>220305.18</v>
      </c>
      <c r="L9" s="20">
        <v>76540.33</v>
      </c>
      <c r="M9" s="20">
        <v>77692.51</v>
      </c>
      <c r="N9" s="20">
        <v>0</v>
      </c>
      <c r="O9" s="20">
        <v>6411.64</v>
      </c>
      <c r="P9" s="20">
        <v>68410.03</v>
      </c>
      <c r="Q9" s="20">
        <v>3925.39</v>
      </c>
      <c r="R9" s="20">
        <f t="shared" si="2"/>
        <v>222642.87</v>
      </c>
      <c r="S9" s="20">
        <f t="shared" si="3"/>
        <v>232979.90000000002</v>
      </c>
      <c r="T9" s="20">
        <v>79559.29</v>
      </c>
      <c r="U9" s="20">
        <v>8724.73</v>
      </c>
      <c r="V9" s="20">
        <v>69898.39</v>
      </c>
      <c r="W9" s="20">
        <v>0</v>
      </c>
      <c r="X9" s="20">
        <v>70766.4</v>
      </c>
      <c r="Y9" s="20">
        <v>6869.940000000002</v>
      </c>
      <c r="Z9" s="20">
        <f t="shared" si="4"/>
        <v>220224.07999999996</v>
      </c>
      <c r="AA9" s="20">
        <f t="shared" si="5"/>
        <v>235818.74999999997</v>
      </c>
      <c r="AB9" s="20">
        <v>89107.88</v>
      </c>
      <c r="AC9" s="20">
        <v>10182.02</v>
      </c>
      <c r="AD9" s="20">
        <v>82931.53</v>
      </c>
      <c r="AE9" s="20">
        <v>13200.32</v>
      </c>
      <c r="AF9" s="20">
        <v>55567.77000000003</v>
      </c>
      <c r="AG9" s="20">
        <f>AF9+AD9+AB9</f>
        <v>227607.18000000005</v>
      </c>
      <c r="AH9" s="20">
        <f>AG9+AC9+AE9</f>
        <v>250989.52000000005</v>
      </c>
      <c r="AI9" s="20">
        <f>AG9+Z9+R9+J9</f>
        <v>890679.9</v>
      </c>
      <c r="AJ9" s="20">
        <f>E9+G9+I9+N9+O9+Q9+U9+W9+Y9+AC9+AE9</f>
        <v>49413.450000000004</v>
      </c>
      <c r="AK9" s="20">
        <f aca="true" t="shared" si="6" ref="AK9:AK33">AI9+AJ9</f>
        <v>940093.35</v>
      </c>
    </row>
    <row r="10" spans="1:37" s="21" customFormat="1" ht="59.25" customHeight="1">
      <c r="A10" s="15">
        <v>2</v>
      </c>
      <c r="B10" s="16" t="s">
        <v>58</v>
      </c>
      <c r="C10" s="19" t="s">
        <v>27</v>
      </c>
      <c r="D10" s="20">
        <v>57448.36</v>
      </c>
      <c r="E10" s="20">
        <v>0</v>
      </c>
      <c r="F10" s="20">
        <v>65166.11</v>
      </c>
      <c r="G10" s="20">
        <v>0</v>
      </c>
      <c r="H10" s="20">
        <v>69202.58</v>
      </c>
      <c r="I10" s="20">
        <v>1021.99</v>
      </c>
      <c r="J10" s="20">
        <f t="shared" si="0"/>
        <v>191817.05</v>
      </c>
      <c r="K10" s="20">
        <f t="shared" si="1"/>
        <v>192839.03999999998</v>
      </c>
      <c r="L10" s="20">
        <v>66361.09</v>
      </c>
      <c r="M10" s="20">
        <v>74112.63</v>
      </c>
      <c r="N10" s="20">
        <v>2897.66</v>
      </c>
      <c r="O10" s="20">
        <v>5517.47</v>
      </c>
      <c r="P10" s="20">
        <v>63500.96</v>
      </c>
      <c r="Q10" s="20">
        <v>3248.31</v>
      </c>
      <c r="R10" s="20">
        <f t="shared" si="2"/>
        <v>203974.68</v>
      </c>
      <c r="S10" s="20">
        <f t="shared" si="3"/>
        <v>215638.12</v>
      </c>
      <c r="T10" s="20">
        <v>72255.71</v>
      </c>
      <c r="U10" s="20">
        <v>2601.9</v>
      </c>
      <c r="V10" s="20">
        <v>65155.51</v>
      </c>
      <c r="W10" s="20">
        <v>0</v>
      </c>
      <c r="X10" s="20">
        <v>65765.57</v>
      </c>
      <c r="Y10" s="20">
        <v>3334.4300000000003</v>
      </c>
      <c r="Z10" s="20">
        <f t="shared" si="4"/>
        <v>203176.79000000004</v>
      </c>
      <c r="AA10" s="20">
        <f t="shared" si="5"/>
        <v>209113.12000000002</v>
      </c>
      <c r="AB10" s="20">
        <v>82965.78</v>
      </c>
      <c r="AC10" s="20">
        <v>8102.97</v>
      </c>
      <c r="AD10" s="20">
        <v>77348.51</v>
      </c>
      <c r="AE10" s="20">
        <v>4361.31</v>
      </c>
      <c r="AF10" s="20">
        <v>51854.57</v>
      </c>
      <c r="AG10" s="20">
        <f>AF10+AD10+AB10</f>
        <v>212168.86</v>
      </c>
      <c r="AH10" s="20">
        <f>AG10+AC10+AE10</f>
        <v>224633.13999999998</v>
      </c>
      <c r="AI10" s="20">
        <f>AG10+Z10+R10+J10</f>
        <v>811137.3800000001</v>
      </c>
      <c r="AJ10" s="20">
        <f>E10+G10+I10+N10+O10+Q10+U10+W10+Y10+AC10+AE10</f>
        <v>31086.04</v>
      </c>
      <c r="AK10" s="20">
        <f t="shared" si="6"/>
        <v>842223.4200000002</v>
      </c>
    </row>
    <row r="11" spans="1:37" s="21" customFormat="1" ht="45" customHeight="1">
      <c r="A11" s="15">
        <v>3</v>
      </c>
      <c r="B11" s="16" t="s">
        <v>4</v>
      </c>
      <c r="C11" s="19" t="s">
        <v>37</v>
      </c>
      <c r="D11" s="20">
        <v>74694.49</v>
      </c>
      <c r="E11" s="20">
        <v>0</v>
      </c>
      <c r="F11" s="20">
        <v>90497.97</v>
      </c>
      <c r="G11" s="20">
        <v>0</v>
      </c>
      <c r="H11" s="20">
        <v>88398.46</v>
      </c>
      <c r="I11" s="20">
        <v>0</v>
      </c>
      <c r="J11" s="20">
        <f t="shared" si="0"/>
        <v>253590.92000000004</v>
      </c>
      <c r="K11" s="20">
        <f t="shared" si="1"/>
        <v>253590.92000000004</v>
      </c>
      <c r="L11" s="20">
        <v>84446.64</v>
      </c>
      <c r="M11" s="20">
        <v>85311.79</v>
      </c>
      <c r="N11" s="20">
        <v>0</v>
      </c>
      <c r="O11" s="20">
        <v>0</v>
      </c>
      <c r="P11" s="20">
        <v>86625.89</v>
      </c>
      <c r="Q11" s="20">
        <v>0</v>
      </c>
      <c r="R11" s="20">
        <f t="shared" si="2"/>
        <v>256384.32</v>
      </c>
      <c r="S11" s="20">
        <f t="shared" si="3"/>
        <v>256384.32</v>
      </c>
      <c r="T11" s="20">
        <v>85871.26</v>
      </c>
      <c r="U11" s="20">
        <v>0</v>
      </c>
      <c r="V11" s="20">
        <v>83284.48</v>
      </c>
      <c r="W11" s="20">
        <v>0</v>
      </c>
      <c r="X11" s="20">
        <v>90765.5</v>
      </c>
      <c r="Y11" s="20">
        <v>144.03</v>
      </c>
      <c r="Z11" s="20">
        <f t="shared" si="4"/>
        <v>259921.24</v>
      </c>
      <c r="AA11" s="20">
        <f t="shared" si="5"/>
        <v>260065.27</v>
      </c>
      <c r="AB11" s="20">
        <v>105501.1</v>
      </c>
      <c r="AC11" s="20">
        <v>271.22</v>
      </c>
      <c r="AD11" s="20">
        <v>97809.36</v>
      </c>
      <c r="AE11" s="20">
        <v>57.74</v>
      </c>
      <c r="AF11" s="20">
        <v>65059.67000000001</v>
      </c>
      <c r="AG11" s="20">
        <f>AF11+AD11+AB11</f>
        <v>268370.13</v>
      </c>
      <c r="AH11" s="20">
        <f>AG11+AC11+AE11</f>
        <v>268699.08999999997</v>
      </c>
      <c r="AI11" s="20">
        <f>AG11+Z11+R11+J11</f>
        <v>1038266.61</v>
      </c>
      <c r="AJ11" s="20">
        <f>E11+G11+I11+N11+O11+Q11+U11+W11+Y11+AC11+AE11</f>
        <v>472.99</v>
      </c>
      <c r="AK11" s="20">
        <f t="shared" si="6"/>
        <v>1038739.6</v>
      </c>
    </row>
    <row r="12" spans="1:37" s="21" customFormat="1" ht="39.75" customHeight="1">
      <c r="A12" s="15">
        <v>4</v>
      </c>
      <c r="B12" s="16" t="s">
        <v>10</v>
      </c>
      <c r="C12" s="19" t="s">
        <v>57</v>
      </c>
      <c r="D12" s="20">
        <v>46442.95</v>
      </c>
      <c r="E12" s="20">
        <v>0</v>
      </c>
      <c r="F12" s="20">
        <v>56319.13</v>
      </c>
      <c r="G12" s="20">
        <v>0</v>
      </c>
      <c r="H12" s="20">
        <v>54985.3</v>
      </c>
      <c r="I12" s="20">
        <v>0</v>
      </c>
      <c r="J12" s="20">
        <f t="shared" si="0"/>
        <v>157747.38</v>
      </c>
      <c r="K12" s="20">
        <f t="shared" si="1"/>
        <v>157747.38</v>
      </c>
      <c r="L12" s="20">
        <v>52492.91</v>
      </c>
      <c r="M12" s="20">
        <v>52405.7</v>
      </c>
      <c r="N12" s="20">
        <v>0</v>
      </c>
      <c r="O12" s="20">
        <v>470.44</v>
      </c>
      <c r="P12" s="20">
        <v>54433.15</v>
      </c>
      <c r="Q12" s="20">
        <v>0</v>
      </c>
      <c r="R12" s="20">
        <f t="shared" si="2"/>
        <v>159331.76</v>
      </c>
      <c r="S12" s="20">
        <f t="shared" si="3"/>
        <v>159802.2</v>
      </c>
      <c r="T12" s="20">
        <v>52641.12</v>
      </c>
      <c r="U12" s="20">
        <v>0</v>
      </c>
      <c r="V12" s="20">
        <v>50997.96</v>
      </c>
      <c r="W12" s="20">
        <v>0</v>
      </c>
      <c r="X12" s="20">
        <v>55476.03</v>
      </c>
      <c r="Y12" s="20">
        <v>0</v>
      </c>
      <c r="Z12" s="20">
        <f t="shared" si="4"/>
        <v>159115.11</v>
      </c>
      <c r="AA12" s="20">
        <f t="shared" si="5"/>
        <v>159115.11</v>
      </c>
      <c r="AB12" s="20">
        <v>55764.31</v>
      </c>
      <c r="AC12" s="20">
        <v>0</v>
      </c>
      <c r="AD12" s="20">
        <v>57332.22</v>
      </c>
      <c r="AE12" s="20">
        <v>0</v>
      </c>
      <c r="AF12" s="20">
        <v>35580.73000000005</v>
      </c>
      <c r="AG12" s="20">
        <f>AF12+AD12+AB12</f>
        <v>148677.26000000004</v>
      </c>
      <c r="AH12" s="20">
        <f>AG12+AC12+AE12</f>
        <v>148677.26000000004</v>
      </c>
      <c r="AI12" s="20">
        <f>AG12+Z12+R12+J12</f>
        <v>624871.51</v>
      </c>
      <c r="AJ12" s="20">
        <f>E12+G12+I12+N12+O12+Q12+U12+W12+Y12+AC12+AE12</f>
        <v>470.44</v>
      </c>
      <c r="AK12" s="20">
        <f t="shared" si="6"/>
        <v>625341.95</v>
      </c>
    </row>
    <row r="13" spans="1:37" s="21" customFormat="1" ht="39.75" customHeight="1">
      <c r="A13" s="15">
        <v>5</v>
      </c>
      <c r="B13" s="16" t="s">
        <v>17</v>
      </c>
      <c r="C13" s="19" t="s">
        <v>39</v>
      </c>
      <c r="D13" s="20">
        <v>44813.07</v>
      </c>
      <c r="E13" s="20">
        <v>0</v>
      </c>
      <c r="F13" s="20">
        <v>54344.06</v>
      </c>
      <c r="G13" s="20">
        <v>302.16</v>
      </c>
      <c r="H13" s="20">
        <v>53069.83</v>
      </c>
      <c r="I13" s="20">
        <v>490.36</v>
      </c>
      <c r="J13" s="20">
        <f t="shared" si="0"/>
        <v>152226.96000000002</v>
      </c>
      <c r="K13" s="20">
        <f t="shared" si="1"/>
        <v>153019.48</v>
      </c>
      <c r="L13" s="20">
        <v>50737.69</v>
      </c>
      <c r="M13" s="20">
        <v>51157.45</v>
      </c>
      <c r="N13" s="20">
        <v>1356.86</v>
      </c>
      <c r="O13" s="20">
        <v>157.04</v>
      </c>
      <c r="P13" s="20">
        <v>53117.3</v>
      </c>
      <c r="Q13" s="20">
        <v>581.15</v>
      </c>
      <c r="R13" s="20">
        <f t="shared" si="2"/>
        <v>155012.44</v>
      </c>
      <c r="S13" s="20">
        <f t="shared" si="3"/>
        <v>157107.49</v>
      </c>
      <c r="T13" s="20">
        <v>51537.97</v>
      </c>
      <c r="U13" s="20">
        <v>485.76</v>
      </c>
      <c r="V13" s="20">
        <v>54232.91</v>
      </c>
      <c r="W13" s="20">
        <v>796.78</v>
      </c>
      <c r="X13" s="20">
        <v>54342.96</v>
      </c>
      <c r="Y13" s="20">
        <v>971.93</v>
      </c>
      <c r="Z13" s="20">
        <f t="shared" si="4"/>
        <v>160113.84</v>
      </c>
      <c r="AA13" s="20">
        <f t="shared" si="5"/>
        <v>162368.31</v>
      </c>
      <c r="AB13" s="20">
        <v>56143.01</v>
      </c>
      <c r="AC13" s="20">
        <v>739.75</v>
      </c>
      <c r="AD13" s="20">
        <v>57629.17</v>
      </c>
      <c r="AE13" s="20">
        <v>1211.78</v>
      </c>
      <c r="AF13" s="20">
        <v>42979.56000000004</v>
      </c>
      <c r="AG13" s="20">
        <f>AF13+AD13+AB13</f>
        <v>156751.74000000005</v>
      </c>
      <c r="AH13" s="20">
        <f>AG13+AC13+AE13</f>
        <v>158703.27000000005</v>
      </c>
      <c r="AI13" s="20">
        <f>AG13+Z13+R13+J13</f>
        <v>624104.9800000001</v>
      </c>
      <c r="AJ13" s="20">
        <f>E13+G13+I13+N13+O13+Q13+U13+W13+Y13+AC13+AE13</f>
        <v>7093.57</v>
      </c>
      <c r="AK13" s="20">
        <f t="shared" si="6"/>
        <v>631198.55</v>
      </c>
    </row>
    <row r="14" spans="1:37" s="21" customFormat="1" ht="39.75" customHeight="1">
      <c r="A14" s="15">
        <v>6</v>
      </c>
      <c r="B14" s="16" t="s">
        <v>51</v>
      </c>
      <c r="C14" s="19" t="s">
        <v>52</v>
      </c>
      <c r="D14" s="20">
        <v>56195.33</v>
      </c>
      <c r="E14" s="20">
        <v>0</v>
      </c>
      <c r="F14" s="20">
        <v>67673.07</v>
      </c>
      <c r="G14" s="20">
        <v>912.82</v>
      </c>
      <c r="H14" s="20">
        <v>66061.32</v>
      </c>
      <c r="I14" s="20">
        <v>715.51</v>
      </c>
      <c r="J14" s="20">
        <f t="shared" si="0"/>
        <v>189929.72000000003</v>
      </c>
      <c r="K14" s="20">
        <f t="shared" si="1"/>
        <v>191558.05000000005</v>
      </c>
      <c r="L14" s="20">
        <v>63141.66</v>
      </c>
      <c r="M14" s="20">
        <v>67458.44</v>
      </c>
      <c r="N14" s="20">
        <v>4222.97</v>
      </c>
      <c r="O14" s="20">
        <v>174.96</v>
      </c>
      <c r="P14" s="20">
        <v>69926.19</v>
      </c>
      <c r="Q14" s="20">
        <v>0</v>
      </c>
      <c r="R14" s="20">
        <f t="shared" si="2"/>
        <v>200526.29</v>
      </c>
      <c r="S14" s="20">
        <f t="shared" si="3"/>
        <v>204924.22</v>
      </c>
      <c r="T14" s="20">
        <v>67978.44</v>
      </c>
      <c r="U14" s="20">
        <v>435.84</v>
      </c>
      <c r="V14" s="20">
        <v>71433.99</v>
      </c>
      <c r="W14" s="20">
        <v>846.82</v>
      </c>
      <c r="X14" s="20">
        <v>71605.69</v>
      </c>
      <c r="Y14" s="20">
        <v>1053.8600000000006</v>
      </c>
      <c r="Z14" s="20">
        <f t="shared" si="4"/>
        <v>211018.12</v>
      </c>
      <c r="AA14" s="20">
        <f t="shared" si="5"/>
        <v>213354.64</v>
      </c>
      <c r="AB14" s="20">
        <v>75758.64</v>
      </c>
      <c r="AC14" s="20">
        <v>1060.01</v>
      </c>
      <c r="AD14" s="20">
        <v>77933.05</v>
      </c>
      <c r="AE14" s="20">
        <v>2469.7</v>
      </c>
      <c r="AF14" s="20">
        <v>58588.96000000005</v>
      </c>
      <c r="AG14" s="20">
        <f>AF14+AD14+AB14</f>
        <v>212280.65000000008</v>
      </c>
      <c r="AH14" s="20">
        <f>AG14+AC14+AE14</f>
        <v>215810.3600000001</v>
      </c>
      <c r="AI14" s="20">
        <f>AG14+Z14+R14+J14</f>
        <v>813754.78</v>
      </c>
      <c r="AJ14" s="20">
        <f>E14+G14+I14+N14+O14+Q14+U14+W14+Y14+AC14+AE14</f>
        <v>11892.490000000002</v>
      </c>
      <c r="AK14" s="20">
        <f t="shared" si="6"/>
        <v>825647.27</v>
      </c>
    </row>
    <row r="15" spans="1:37" s="21" customFormat="1" ht="39.75" customHeight="1">
      <c r="A15" s="15">
        <v>7</v>
      </c>
      <c r="B15" s="16" t="s">
        <v>7</v>
      </c>
      <c r="C15" s="19" t="s">
        <v>36</v>
      </c>
      <c r="D15" s="20">
        <v>81115.05</v>
      </c>
      <c r="E15" s="20">
        <v>0</v>
      </c>
      <c r="F15" s="20">
        <v>98817.28</v>
      </c>
      <c r="G15" s="20">
        <v>7360.15</v>
      </c>
      <c r="H15" s="20">
        <v>96511.77</v>
      </c>
      <c r="I15" s="20">
        <v>12655.73</v>
      </c>
      <c r="J15" s="20">
        <f t="shared" si="0"/>
        <v>276444.10000000003</v>
      </c>
      <c r="K15" s="20">
        <f t="shared" si="1"/>
        <v>296459.98000000004</v>
      </c>
      <c r="L15" s="20">
        <v>92229.22</v>
      </c>
      <c r="M15" s="20">
        <v>95880.95</v>
      </c>
      <c r="N15" s="20">
        <v>16957.46</v>
      </c>
      <c r="O15" s="20">
        <v>4501.06</v>
      </c>
      <c r="P15" s="20">
        <v>99456.77</v>
      </c>
      <c r="Q15" s="20">
        <v>15908.75</v>
      </c>
      <c r="R15" s="20">
        <f t="shared" si="2"/>
        <v>287566.94</v>
      </c>
      <c r="S15" s="20">
        <f t="shared" si="3"/>
        <v>324934.21</v>
      </c>
      <c r="T15" s="20">
        <v>96605.27</v>
      </c>
      <c r="U15" s="20">
        <v>12769.24</v>
      </c>
      <c r="V15" s="20">
        <v>101577.15</v>
      </c>
      <c r="W15" s="20">
        <v>14563.34</v>
      </c>
      <c r="X15" s="20">
        <v>101805.03</v>
      </c>
      <c r="Y15" s="20">
        <v>9077.410000000003</v>
      </c>
      <c r="Z15" s="20">
        <f t="shared" si="4"/>
        <v>299987.45</v>
      </c>
      <c r="AA15" s="20">
        <f t="shared" si="5"/>
        <v>336397.44000000006</v>
      </c>
      <c r="AB15" s="20">
        <v>104807.26</v>
      </c>
      <c r="AC15" s="20">
        <v>9171.83</v>
      </c>
      <c r="AD15" s="20">
        <v>107574.24</v>
      </c>
      <c r="AE15" s="20">
        <v>12046.94</v>
      </c>
      <c r="AF15" s="20">
        <v>80047.95000000004</v>
      </c>
      <c r="AG15" s="20">
        <f>AF15+AD15+AB15</f>
        <v>292429.45000000007</v>
      </c>
      <c r="AH15" s="20">
        <f>AG15+AC15+AE15</f>
        <v>313648.2200000001</v>
      </c>
      <c r="AI15" s="20">
        <f>AG15+Z15+R15+J15</f>
        <v>1156427.9400000002</v>
      </c>
      <c r="AJ15" s="20">
        <f>E15+G15+I15+N15+O15+Q15+U15+W15+Y15+AC15+AE15</f>
        <v>115011.91</v>
      </c>
      <c r="AK15" s="20">
        <f t="shared" si="6"/>
        <v>1271439.85</v>
      </c>
    </row>
    <row r="16" spans="1:37" s="21" customFormat="1" ht="48.75" customHeight="1">
      <c r="A16" s="15">
        <v>8</v>
      </c>
      <c r="B16" s="16" t="s">
        <v>15</v>
      </c>
      <c r="C16" s="19" t="s">
        <v>48</v>
      </c>
      <c r="D16" s="20">
        <v>46949.4</v>
      </c>
      <c r="E16" s="20">
        <v>0</v>
      </c>
      <c r="F16" s="20">
        <v>52529.21</v>
      </c>
      <c r="G16" s="20">
        <v>0</v>
      </c>
      <c r="H16" s="20">
        <v>52698.51</v>
      </c>
      <c r="I16" s="20">
        <v>0</v>
      </c>
      <c r="J16" s="20">
        <f t="shared" si="0"/>
        <v>152177.12</v>
      </c>
      <c r="K16" s="20">
        <f t="shared" si="1"/>
        <v>152177.12</v>
      </c>
      <c r="L16" s="20">
        <v>52822.84</v>
      </c>
      <c r="M16" s="20">
        <v>57773.67</v>
      </c>
      <c r="N16" s="20">
        <v>0</v>
      </c>
      <c r="O16" s="20">
        <v>0</v>
      </c>
      <c r="P16" s="20">
        <v>49538.64</v>
      </c>
      <c r="Q16" s="20">
        <v>0</v>
      </c>
      <c r="R16" s="20">
        <f t="shared" si="2"/>
        <v>160135.15</v>
      </c>
      <c r="S16" s="20">
        <f t="shared" si="3"/>
        <v>160135.15</v>
      </c>
      <c r="T16" s="20">
        <v>53019.6</v>
      </c>
      <c r="U16" s="20">
        <v>0</v>
      </c>
      <c r="V16" s="20">
        <v>55799.91</v>
      </c>
      <c r="W16" s="20">
        <v>0</v>
      </c>
      <c r="X16" s="20">
        <v>55917.47</v>
      </c>
      <c r="Y16" s="20">
        <v>0</v>
      </c>
      <c r="Z16" s="20">
        <f t="shared" si="4"/>
        <v>164736.98</v>
      </c>
      <c r="AA16" s="20">
        <f t="shared" si="5"/>
        <v>164736.98</v>
      </c>
      <c r="AB16" s="20">
        <v>59110.99</v>
      </c>
      <c r="AC16" s="20">
        <v>0</v>
      </c>
      <c r="AD16" s="20">
        <v>60514.04</v>
      </c>
      <c r="AE16" s="20">
        <v>0</v>
      </c>
      <c r="AF16" s="20">
        <v>40530.159999999996</v>
      </c>
      <c r="AG16" s="20">
        <f>AF16+AD16+AB16</f>
        <v>160155.19</v>
      </c>
      <c r="AH16" s="20">
        <f>AG16+AC16+AE16</f>
        <v>160155.19</v>
      </c>
      <c r="AI16" s="20">
        <f>AG16+Z16+R16+J16</f>
        <v>637204.4400000001</v>
      </c>
      <c r="AJ16" s="20">
        <f>E16+G16+I16+N16+O16+Q16+U16+W16+Y16+AC16+AE16</f>
        <v>0</v>
      </c>
      <c r="AK16" s="20">
        <f t="shared" si="6"/>
        <v>637204.4400000001</v>
      </c>
    </row>
    <row r="17" spans="1:37" s="21" customFormat="1" ht="39.75" customHeight="1">
      <c r="A17" s="15">
        <v>9</v>
      </c>
      <c r="B17" s="16" t="s">
        <v>11</v>
      </c>
      <c r="C17" s="19" t="s">
        <v>42</v>
      </c>
      <c r="D17" s="20">
        <v>72101.34</v>
      </c>
      <c r="E17" s="20">
        <v>0</v>
      </c>
      <c r="F17" s="20">
        <v>88200.1</v>
      </c>
      <c r="G17" s="20">
        <v>0</v>
      </c>
      <c r="H17" s="20">
        <v>86149.2</v>
      </c>
      <c r="I17" s="20">
        <v>0</v>
      </c>
      <c r="J17" s="20">
        <f t="shared" si="0"/>
        <v>246450.64</v>
      </c>
      <c r="K17" s="20">
        <f t="shared" si="1"/>
        <v>246450.64</v>
      </c>
      <c r="L17" s="20">
        <v>82832.03</v>
      </c>
      <c r="M17" s="20">
        <v>101961.79</v>
      </c>
      <c r="N17" s="20">
        <v>0</v>
      </c>
      <c r="O17" s="20">
        <v>0</v>
      </c>
      <c r="P17" s="20">
        <v>87245.61</v>
      </c>
      <c r="Q17" s="20">
        <v>0</v>
      </c>
      <c r="R17" s="20">
        <f t="shared" si="2"/>
        <v>272039.43</v>
      </c>
      <c r="S17" s="20">
        <f t="shared" si="3"/>
        <v>272039.43</v>
      </c>
      <c r="T17" s="20">
        <v>93698.15</v>
      </c>
      <c r="U17" s="20">
        <v>0</v>
      </c>
      <c r="V17" s="20">
        <v>98331.54</v>
      </c>
      <c r="W17" s="20">
        <v>0</v>
      </c>
      <c r="X17" s="20">
        <v>98601.53</v>
      </c>
      <c r="Y17" s="20">
        <v>0</v>
      </c>
      <c r="Z17" s="20">
        <f t="shared" si="4"/>
        <v>290631.22</v>
      </c>
      <c r="AA17" s="20">
        <f t="shared" si="5"/>
        <v>290631.22</v>
      </c>
      <c r="AB17" s="20">
        <v>107777.77</v>
      </c>
      <c r="AC17" s="20">
        <v>0</v>
      </c>
      <c r="AD17" s="20">
        <v>121445.46</v>
      </c>
      <c r="AE17" s="20">
        <v>0</v>
      </c>
      <c r="AF17" s="20">
        <v>74719.58000000005</v>
      </c>
      <c r="AG17" s="20">
        <f>AF17+AD17+AB17</f>
        <v>303942.81000000006</v>
      </c>
      <c r="AH17" s="20">
        <f>AG17+AC17+AE17</f>
        <v>303942.81000000006</v>
      </c>
      <c r="AI17" s="20">
        <f>AG17+Z17+R17+J17</f>
        <v>1113064.1</v>
      </c>
      <c r="AJ17" s="20">
        <f>E17+G17+I17+N17+O17+Q17+U17+W17+Y17+AC17+AE17</f>
        <v>0</v>
      </c>
      <c r="AK17" s="20">
        <f t="shared" si="6"/>
        <v>1113064.1</v>
      </c>
    </row>
    <row r="18" spans="1:39" s="21" customFormat="1" ht="39.75" customHeight="1">
      <c r="A18" s="15">
        <v>10</v>
      </c>
      <c r="B18" s="16" t="s">
        <v>2</v>
      </c>
      <c r="C18" s="19" t="s">
        <v>45</v>
      </c>
      <c r="D18" s="20">
        <v>121069.75</v>
      </c>
      <c r="E18" s="20">
        <v>2061.52</v>
      </c>
      <c r="F18" s="20">
        <v>146748.22</v>
      </c>
      <c r="G18" s="20">
        <v>7766.16</v>
      </c>
      <c r="H18" s="20">
        <v>143266.84</v>
      </c>
      <c r="I18" s="20">
        <v>1350.03</v>
      </c>
      <c r="J18" s="20">
        <f t="shared" si="0"/>
        <v>411084.80999999994</v>
      </c>
      <c r="K18" s="20">
        <f t="shared" si="1"/>
        <v>422262.51999999996</v>
      </c>
      <c r="L18" s="20">
        <v>136825.36</v>
      </c>
      <c r="M18" s="20">
        <v>143483.08</v>
      </c>
      <c r="N18" s="20">
        <v>19562.12</v>
      </c>
      <c r="O18" s="20">
        <v>10555.07</v>
      </c>
      <c r="P18" s="20">
        <v>148800.31</v>
      </c>
      <c r="Q18" s="20">
        <v>19127.19</v>
      </c>
      <c r="R18" s="20">
        <f t="shared" si="2"/>
        <v>429108.75</v>
      </c>
      <c r="S18" s="20">
        <f t="shared" si="3"/>
        <v>478353.13</v>
      </c>
      <c r="T18" s="20">
        <v>144568.29</v>
      </c>
      <c r="U18" s="20">
        <v>25845.94</v>
      </c>
      <c r="V18" s="20">
        <v>151982.9</v>
      </c>
      <c r="W18" s="20">
        <v>21604.26</v>
      </c>
      <c r="X18" s="20">
        <v>152331.09</v>
      </c>
      <c r="Y18" s="20">
        <v>22780.320000000007</v>
      </c>
      <c r="Z18" s="20">
        <f t="shared" si="4"/>
        <v>448882.28</v>
      </c>
      <c r="AA18" s="20">
        <f t="shared" si="5"/>
        <v>519112.80000000005</v>
      </c>
      <c r="AB18" s="20">
        <v>161945.38</v>
      </c>
      <c r="AC18" s="20">
        <v>21783.95</v>
      </c>
      <c r="AD18" s="20">
        <v>165273.66</v>
      </c>
      <c r="AE18" s="20">
        <v>31278.96</v>
      </c>
      <c r="AF18" s="20">
        <v>121987.97</v>
      </c>
      <c r="AG18" s="20">
        <f>AF18+AD18+AB18</f>
        <v>449207.01</v>
      </c>
      <c r="AH18" s="20">
        <f>AG18+AC18+AE18</f>
        <v>502269.92000000004</v>
      </c>
      <c r="AI18" s="20">
        <f>AG18+Z18+R18+J18</f>
        <v>1738282.85</v>
      </c>
      <c r="AJ18" s="20">
        <f>E18+G18+I18+N18+O18+Q18+U18+W18+Y18+AC18+AE18</f>
        <v>183715.52</v>
      </c>
      <c r="AK18" s="20">
        <f t="shared" si="6"/>
        <v>1921998.37</v>
      </c>
      <c r="AM18" s="27"/>
    </row>
    <row r="19" spans="1:37" s="21" customFormat="1" ht="39.75" customHeight="1">
      <c r="A19" s="15">
        <v>11</v>
      </c>
      <c r="B19" s="16" t="s">
        <v>53</v>
      </c>
      <c r="C19" s="19" t="s">
        <v>54</v>
      </c>
      <c r="D19" s="20">
        <v>40220.22</v>
      </c>
      <c r="E19" s="20">
        <v>0</v>
      </c>
      <c r="F19" s="20">
        <v>48217.1</v>
      </c>
      <c r="G19" s="20">
        <v>0</v>
      </c>
      <c r="H19" s="20">
        <v>44213.65</v>
      </c>
      <c r="I19" s="20">
        <v>0</v>
      </c>
      <c r="J19" s="20">
        <f t="shared" si="0"/>
        <v>132650.97</v>
      </c>
      <c r="K19" s="20">
        <f t="shared" si="1"/>
        <v>132650.97</v>
      </c>
      <c r="L19" s="20">
        <v>44915.66</v>
      </c>
      <c r="M19" s="20">
        <v>47935.12</v>
      </c>
      <c r="N19" s="20">
        <v>0</v>
      </c>
      <c r="O19" s="20">
        <v>0</v>
      </c>
      <c r="P19" s="20">
        <v>47983.28</v>
      </c>
      <c r="Q19" s="20">
        <v>0</v>
      </c>
      <c r="R19" s="20">
        <f t="shared" si="2"/>
        <v>140834.06</v>
      </c>
      <c r="S19" s="20">
        <f t="shared" si="3"/>
        <v>140834.06</v>
      </c>
      <c r="T19" s="20">
        <v>47373.2</v>
      </c>
      <c r="U19" s="20">
        <v>0</v>
      </c>
      <c r="V19" s="20">
        <v>46411.09</v>
      </c>
      <c r="W19" s="20">
        <v>0</v>
      </c>
      <c r="X19" s="20">
        <v>46728.6</v>
      </c>
      <c r="Y19" s="20">
        <v>0</v>
      </c>
      <c r="Z19" s="20">
        <f t="shared" si="4"/>
        <v>140512.89</v>
      </c>
      <c r="AA19" s="20">
        <f t="shared" si="5"/>
        <v>140512.89</v>
      </c>
      <c r="AB19" s="20">
        <v>51937.38</v>
      </c>
      <c r="AC19" s="20">
        <v>0</v>
      </c>
      <c r="AD19" s="20">
        <v>53630.2</v>
      </c>
      <c r="AE19" s="20">
        <v>0</v>
      </c>
      <c r="AF19" s="20">
        <v>37624.46999999999</v>
      </c>
      <c r="AG19" s="20">
        <f>AF19+AD19+AB19</f>
        <v>143192.05</v>
      </c>
      <c r="AH19" s="20">
        <f>AG19+AC19+AE19</f>
        <v>143192.05</v>
      </c>
      <c r="AI19" s="20">
        <f>AG19+Z19+R19+J19</f>
        <v>557189.97</v>
      </c>
      <c r="AJ19" s="20">
        <f>E19+G19+I19+N19+O19+Q19+U19+W19+Y19+AC19+AE19</f>
        <v>0</v>
      </c>
      <c r="AK19" s="20">
        <f t="shared" si="6"/>
        <v>557189.97</v>
      </c>
    </row>
    <row r="20" spans="1:37" s="21" customFormat="1" ht="39.75" customHeight="1">
      <c r="A20" s="15">
        <v>12</v>
      </c>
      <c r="B20" s="16" t="s">
        <v>20</v>
      </c>
      <c r="C20" s="19" t="s">
        <v>46</v>
      </c>
      <c r="D20" s="20">
        <v>66446.95</v>
      </c>
      <c r="E20" s="20">
        <v>1805.9</v>
      </c>
      <c r="F20" s="20">
        <v>80560.53</v>
      </c>
      <c r="G20" s="20">
        <v>3438.85</v>
      </c>
      <c r="H20" s="20">
        <v>78660.99</v>
      </c>
      <c r="I20" s="20">
        <v>2299.33</v>
      </c>
      <c r="J20" s="20">
        <f t="shared" si="0"/>
        <v>225668.46999999997</v>
      </c>
      <c r="K20" s="20">
        <f t="shared" si="1"/>
        <v>233212.54999999996</v>
      </c>
      <c r="L20" s="20">
        <v>75185.13</v>
      </c>
      <c r="M20" s="20">
        <v>74396.59</v>
      </c>
      <c r="N20" s="20">
        <v>6448.56</v>
      </c>
      <c r="O20" s="20">
        <v>2156.72</v>
      </c>
      <c r="P20" s="20">
        <v>77294.06</v>
      </c>
      <c r="Q20" s="20">
        <v>5490.26</v>
      </c>
      <c r="R20" s="20">
        <f t="shared" si="2"/>
        <v>226875.78</v>
      </c>
      <c r="S20" s="20">
        <f t="shared" si="3"/>
        <v>240971.32</v>
      </c>
      <c r="T20" s="20">
        <v>74944.64</v>
      </c>
      <c r="U20" s="20">
        <v>4582.33</v>
      </c>
      <c r="V20" s="20">
        <v>78902.16</v>
      </c>
      <c r="W20" s="20">
        <v>2823.03</v>
      </c>
      <c r="X20" s="20">
        <v>79051.99</v>
      </c>
      <c r="Y20" s="20">
        <v>4357.52</v>
      </c>
      <c r="Z20" s="20">
        <f t="shared" si="4"/>
        <v>232898.79000000004</v>
      </c>
      <c r="AA20" s="20">
        <f t="shared" si="5"/>
        <v>244661.67</v>
      </c>
      <c r="AB20" s="20">
        <v>83481.8</v>
      </c>
      <c r="AC20" s="20">
        <v>4187.66</v>
      </c>
      <c r="AD20" s="20">
        <v>85682.5</v>
      </c>
      <c r="AE20" s="20">
        <v>3653.98</v>
      </c>
      <c r="AF20" s="20">
        <v>64366.39</v>
      </c>
      <c r="AG20" s="20">
        <f>AF20+AD20+AB20</f>
        <v>233530.69</v>
      </c>
      <c r="AH20" s="20">
        <f>AG20+AC20+AE20</f>
        <v>241372.33000000002</v>
      </c>
      <c r="AI20" s="20">
        <f>AG20+Z20+R20+J20</f>
        <v>918973.73</v>
      </c>
      <c r="AJ20" s="20">
        <f>E20+G20+I20+N20+O20+Q20+U20+W20+Y20+AC20+AE20</f>
        <v>41244.14000000001</v>
      </c>
      <c r="AK20" s="20">
        <f t="shared" si="6"/>
        <v>960217.87</v>
      </c>
    </row>
    <row r="21" spans="1:37" s="21" customFormat="1" ht="39.75" customHeight="1">
      <c r="A21" s="15">
        <v>13</v>
      </c>
      <c r="B21" s="16" t="s">
        <v>19</v>
      </c>
      <c r="C21" s="19" t="s">
        <v>35</v>
      </c>
      <c r="D21" s="20">
        <v>60374.1</v>
      </c>
      <c r="E21" s="20">
        <v>0</v>
      </c>
      <c r="F21" s="20">
        <v>73220.68</v>
      </c>
      <c r="G21" s="20">
        <v>0</v>
      </c>
      <c r="H21" s="20">
        <v>71501.19</v>
      </c>
      <c r="I21" s="20">
        <v>0</v>
      </c>
      <c r="J21" s="20">
        <f t="shared" si="0"/>
        <v>205095.97</v>
      </c>
      <c r="K21" s="20">
        <f t="shared" si="1"/>
        <v>205095.97</v>
      </c>
      <c r="L21" s="20">
        <v>67286.09</v>
      </c>
      <c r="M21" s="20">
        <v>70492.28</v>
      </c>
      <c r="N21" s="20">
        <v>0</v>
      </c>
      <c r="O21" s="20">
        <v>0</v>
      </c>
      <c r="P21" s="20">
        <v>71526.8</v>
      </c>
      <c r="Q21" s="20">
        <v>0</v>
      </c>
      <c r="R21" s="20">
        <f t="shared" si="2"/>
        <v>209305.17</v>
      </c>
      <c r="S21" s="20">
        <f t="shared" si="3"/>
        <v>209305.17</v>
      </c>
      <c r="T21" s="20">
        <v>70768.91</v>
      </c>
      <c r="U21" s="20">
        <v>0</v>
      </c>
      <c r="V21" s="20">
        <v>68831.9</v>
      </c>
      <c r="W21" s="20">
        <v>0</v>
      </c>
      <c r="X21" s="20">
        <v>74395.24</v>
      </c>
      <c r="Y21" s="20">
        <v>0</v>
      </c>
      <c r="Z21" s="20">
        <f t="shared" si="4"/>
        <v>213996.05000000002</v>
      </c>
      <c r="AA21" s="20">
        <f t="shared" si="5"/>
        <v>213996.05000000002</v>
      </c>
      <c r="AB21" s="20">
        <v>74353.75</v>
      </c>
      <c r="AC21" s="20">
        <v>0</v>
      </c>
      <c r="AD21" s="20">
        <v>75432.05</v>
      </c>
      <c r="AE21" s="20">
        <v>0</v>
      </c>
      <c r="AF21" s="20">
        <v>53769.17999999997</v>
      </c>
      <c r="AG21" s="20">
        <f>AF21+AD21+AB21</f>
        <v>203554.97999999998</v>
      </c>
      <c r="AH21" s="20">
        <f>AG21+AC21+AE21</f>
        <v>203554.97999999998</v>
      </c>
      <c r="AI21" s="20">
        <f>AG21+Z21+R21+J21</f>
        <v>831952.17</v>
      </c>
      <c r="AJ21" s="20">
        <f>E21+G21+I21+N21+O21+Q21+U21+W21+Y21+AC21+AE21</f>
        <v>0</v>
      </c>
      <c r="AK21" s="20">
        <f t="shared" si="6"/>
        <v>831952.17</v>
      </c>
    </row>
    <row r="22" spans="1:39" s="21" customFormat="1" ht="39.75" customHeight="1">
      <c r="A22" s="15">
        <v>14</v>
      </c>
      <c r="B22" s="16" t="s">
        <v>5</v>
      </c>
      <c r="C22" s="19" t="s">
        <v>38</v>
      </c>
      <c r="D22" s="20">
        <v>35330.32</v>
      </c>
      <c r="E22" s="20">
        <v>0</v>
      </c>
      <c r="F22" s="20">
        <v>62872.95</v>
      </c>
      <c r="G22" s="20">
        <v>0</v>
      </c>
      <c r="H22" s="20">
        <v>64519.91</v>
      </c>
      <c r="I22" s="20">
        <v>0</v>
      </c>
      <c r="J22" s="20">
        <f t="shared" si="0"/>
        <v>162723.18</v>
      </c>
      <c r="K22" s="20">
        <f t="shared" si="1"/>
        <v>162723.18</v>
      </c>
      <c r="L22" s="20">
        <v>65642.14</v>
      </c>
      <c r="M22" s="20">
        <v>56843.1</v>
      </c>
      <c r="N22" s="20">
        <v>0</v>
      </c>
      <c r="O22" s="20">
        <v>0</v>
      </c>
      <c r="P22" s="20">
        <v>55341.62</v>
      </c>
      <c r="Q22" s="20">
        <v>0</v>
      </c>
      <c r="R22" s="20">
        <f t="shared" si="2"/>
        <v>177826.86</v>
      </c>
      <c r="S22" s="20">
        <f t="shared" si="3"/>
        <v>177826.86</v>
      </c>
      <c r="T22" s="20">
        <v>55521.92</v>
      </c>
      <c r="U22" s="20">
        <v>0</v>
      </c>
      <c r="V22" s="20">
        <v>55299.02</v>
      </c>
      <c r="W22" s="20">
        <v>0</v>
      </c>
      <c r="X22" s="20">
        <v>55302.01</v>
      </c>
      <c r="Y22" s="20">
        <v>0</v>
      </c>
      <c r="Z22" s="20">
        <f t="shared" si="4"/>
        <v>166122.95</v>
      </c>
      <c r="AA22" s="20">
        <f t="shared" si="5"/>
        <v>166122.95</v>
      </c>
      <c r="AB22" s="20">
        <v>60796.73</v>
      </c>
      <c r="AC22" s="20">
        <v>0</v>
      </c>
      <c r="AD22" s="20">
        <v>58946.6</v>
      </c>
      <c r="AE22" s="20">
        <v>0</v>
      </c>
      <c r="AF22" s="20">
        <v>43564.06000000003</v>
      </c>
      <c r="AG22" s="20">
        <f>AF22+AD22+AB22</f>
        <v>163307.39000000004</v>
      </c>
      <c r="AH22" s="20">
        <f>AG22+AC22+AE22</f>
        <v>163307.39000000004</v>
      </c>
      <c r="AI22" s="20">
        <f>AG22+Z22+R22+J22</f>
        <v>669980.3800000001</v>
      </c>
      <c r="AJ22" s="20">
        <f>E22+G22+I22+N22+O22+Q22+U22+W22+Y22+AC22+AE22</f>
        <v>0</v>
      </c>
      <c r="AK22" s="20">
        <f t="shared" si="6"/>
        <v>669980.3800000001</v>
      </c>
      <c r="AM22" s="27"/>
    </row>
    <row r="23" spans="1:37" s="21" customFormat="1" ht="39.75" customHeight="1">
      <c r="A23" s="15">
        <v>15</v>
      </c>
      <c r="B23" s="16" t="s">
        <v>13</v>
      </c>
      <c r="C23" s="19" t="s">
        <v>33</v>
      </c>
      <c r="D23" s="20">
        <v>55113.99</v>
      </c>
      <c r="E23" s="20">
        <v>0</v>
      </c>
      <c r="F23" s="20">
        <v>66344.7</v>
      </c>
      <c r="G23" s="20">
        <v>0</v>
      </c>
      <c r="H23" s="20">
        <v>65014.85</v>
      </c>
      <c r="I23" s="20">
        <v>0</v>
      </c>
      <c r="J23" s="20">
        <f t="shared" si="0"/>
        <v>186473.54</v>
      </c>
      <c r="K23" s="20">
        <f t="shared" si="1"/>
        <v>186473.54</v>
      </c>
      <c r="L23" s="20">
        <v>62164.69</v>
      </c>
      <c r="M23" s="20">
        <v>63173.91</v>
      </c>
      <c r="N23" s="20">
        <v>0</v>
      </c>
      <c r="O23" s="20">
        <v>0</v>
      </c>
      <c r="P23" s="20">
        <v>64209.42</v>
      </c>
      <c r="Q23" s="20">
        <v>0</v>
      </c>
      <c r="R23" s="20">
        <f t="shared" si="2"/>
        <v>189548.02000000002</v>
      </c>
      <c r="S23" s="20">
        <f t="shared" si="3"/>
        <v>189548.02000000002</v>
      </c>
      <c r="T23" s="20">
        <v>63842.31</v>
      </c>
      <c r="U23" s="20">
        <v>0</v>
      </c>
      <c r="V23" s="20">
        <v>61065.81</v>
      </c>
      <c r="W23" s="20">
        <v>0</v>
      </c>
      <c r="X23" s="20">
        <v>61994.51</v>
      </c>
      <c r="Y23" s="20">
        <v>0</v>
      </c>
      <c r="Z23" s="20">
        <f t="shared" si="4"/>
        <v>186902.63</v>
      </c>
      <c r="AA23" s="20">
        <f t="shared" si="5"/>
        <v>186902.63</v>
      </c>
      <c r="AB23" s="20">
        <v>58781.03</v>
      </c>
      <c r="AC23" s="20">
        <v>0</v>
      </c>
      <c r="AD23" s="20">
        <v>57135.98</v>
      </c>
      <c r="AE23" s="20">
        <v>0</v>
      </c>
      <c r="AF23" s="20">
        <v>48825.29999999996</v>
      </c>
      <c r="AG23" s="20">
        <f>AF23+AD23+AB23</f>
        <v>164742.30999999997</v>
      </c>
      <c r="AH23" s="20">
        <f>AG23+AC23+AE23</f>
        <v>164742.30999999997</v>
      </c>
      <c r="AI23" s="20">
        <f>AG23+Z23+R23+J23</f>
        <v>727666.5</v>
      </c>
      <c r="AJ23" s="20">
        <f>E23+G23+I23+N23+O23+Q23+U23+W23+Y23+AC23+AE23</f>
        <v>0</v>
      </c>
      <c r="AK23" s="20">
        <f t="shared" si="6"/>
        <v>727666.5</v>
      </c>
    </row>
    <row r="24" spans="1:37" s="21" customFormat="1" ht="39.75" customHeight="1">
      <c r="A24" s="15">
        <v>16</v>
      </c>
      <c r="B24" s="16" t="s">
        <v>14</v>
      </c>
      <c r="C24" s="19" t="s">
        <v>28</v>
      </c>
      <c r="D24" s="20">
        <v>58280.79</v>
      </c>
      <c r="E24" s="20">
        <v>0</v>
      </c>
      <c r="F24" s="20">
        <v>70670.92</v>
      </c>
      <c r="G24" s="20">
        <v>5528.8</v>
      </c>
      <c r="H24" s="20">
        <v>69010.89</v>
      </c>
      <c r="I24" s="20">
        <v>9274.76</v>
      </c>
      <c r="J24" s="20">
        <f t="shared" si="0"/>
        <v>197962.59999999998</v>
      </c>
      <c r="K24" s="20">
        <f t="shared" si="1"/>
        <v>212766.15999999997</v>
      </c>
      <c r="L24" s="20">
        <v>65963.62</v>
      </c>
      <c r="M24" s="20">
        <v>68601.16</v>
      </c>
      <c r="N24" s="20">
        <v>24619.32</v>
      </c>
      <c r="O24" s="20">
        <v>5136.24</v>
      </c>
      <c r="P24" s="20">
        <v>71160.27</v>
      </c>
      <c r="Q24" s="20">
        <v>11321.06</v>
      </c>
      <c r="R24" s="20">
        <f t="shared" si="2"/>
        <v>205725.05</v>
      </c>
      <c r="S24" s="20">
        <f t="shared" si="3"/>
        <v>246801.66999999998</v>
      </c>
      <c r="T24" s="20">
        <v>69118.72</v>
      </c>
      <c r="U24" s="20">
        <v>10138.35</v>
      </c>
      <c r="V24" s="20">
        <v>72677</v>
      </c>
      <c r="W24" s="20">
        <v>11642.16</v>
      </c>
      <c r="X24" s="20">
        <v>72839.67</v>
      </c>
      <c r="Y24" s="20">
        <v>19076.11</v>
      </c>
      <c r="Z24" s="20">
        <f t="shared" si="4"/>
        <v>214635.38999999998</v>
      </c>
      <c r="AA24" s="20">
        <f t="shared" si="5"/>
        <v>255492.01</v>
      </c>
      <c r="AB24" s="20">
        <v>77008.22</v>
      </c>
      <c r="AC24" s="20">
        <v>26356.45</v>
      </c>
      <c r="AD24" s="20">
        <v>79147.51</v>
      </c>
      <c r="AE24" s="20">
        <v>28115.77</v>
      </c>
      <c r="AF24" s="20">
        <v>59474.71</v>
      </c>
      <c r="AG24" s="20">
        <f>AF24+AD24+AB24</f>
        <v>215630.44</v>
      </c>
      <c r="AH24" s="20">
        <f>AG24+AC24+AE24</f>
        <v>270102.66000000003</v>
      </c>
      <c r="AI24" s="20">
        <f>AG24+Z24+R24+J24</f>
        <v>833953.4799999999</v>
      </c>
      <c r="AJ24" s="20">
        <f>E24+G24+I24+N24+O24+Q24+U24+W24+Y24+AC24+AE24</f>
        <v>151209.02</v>
      </c>
      <c r="AK24" s="20">
        <f t="shared" si="6"/>
        <v>985162.4999999999</v>
      </c>
    </row>
    <row r="25" spans="1:37" s="21" customFormat="1" ht="39.75" customHeight="1">
      <c r="A25" s="15">
        <v>17</v>
      </c>
      <c r="B25" s="16" t="s">
        <v>21</v>
      </c>
      <c r="C25" s="19" t="s">
        <v>47</v>
      </c>
      <c r="D25" s="20">
        <v>55775.11</v>
      </c>
      <c r="E25" s="20">
        <v>0</v>
      </c>
      <c r="F25" s="20">
        <v>67762.76</v>
      </c>
      <c r="G25" s="20">
        <v>0</v>
      </c>
      <c r="H25" s="20">
        <v>66178.56</v>
      </c>
      <c r="I25" s="20">
        <v>0</v>
      </c>
      <c r="J25" s="20">
        <f t="shared" si="0"/>
        <v>189716.43</v>
      </c>
      <c r="K25" s="20">
        <f t="shared" si="1"/>
        <v>189716.43</v>
      </c>
      <c r="L25" s="20">
        <v>63277.04</v>
      </c>
      <c r="M25" s="20">
        <v>62296.91</v>
      </c>
      <c r="N25" s="20">
        <v>0</v>
      </c>
      <c r="O25" s="20">
        <v>0</v>
      </c>
      <c r="P25" s="20">
        <v>64732.54</v>
      </c>
      <c r="Q25" s="20">
        <v>3118.15</v>
      </c>
      <c r="R25" s="20">
        <f t="shared" si="2"/>
        <v>190306.49000000002</v>
      </c>
      <c r="S25" s="20">
        <f t="shared" si="3"/>
        <v>193424.64</v>
      </c>
      <c r="T25" s="20">
        <v>62755.34</v>
      </c>
      <c r="U25" s="20">
        <v>8874.5</v>
      </c>
      <c r="V25" s="20">
        <v>66076.44</v>
      </c>
      <c r="W25" s="20">
        <v>9110</v>
      </c>
      <c r="X25" s="20">
        <v>66199.88</v>
      </c>
      <c r="Y25" s="20">
        <v>3229.1900000000023</v>
      </c>
      <c r="Z25" s="20">
        <f t="shared" si="4"/>
        <v>195031.66</v>
      </c>
      <c r="AA25" s="20">
        <f t="shared" si="5"/>
        <v>216245.35</v>
      </c>
      <c r="AB25" s="20">
        <v>69920.8</v>
      </c>
      <c r="AC25" s="20">
        <v>3751.36</v>
      </c>
      <c r="AD25" s="20">
        <v>71779.33</v>
      </c>
      <c r="AE25" s="20">
        <v>5602.03</v>
      </c>
      <c r="AF25" s="20">
        <v>53946.21999999998</v>
      </c>
      <c r="AG25" s="20">
        <f>AF25+AD25+AB25</f>
        <v>195646.34999999998</v>
      </c>
      <c r="AH25" s="20">
        <f>AG25+AC25+AE25</f>
        <v>204999.73999999996</v>
      </c>
      <c r="AI25" s="20">
        <f>AG25+Z25+R25+J25</f>
        <v>770700.9299999999</v>
      </c>
      <c r="AJ25" s="20">
        <f>E25+G25+I25+N25+O25+Q25+U25+W25+Y25+AC25+AE25</f>
        <v>33685.23</v>
      </c>
      <c r="AK25" s="20">
        <f t="shared" si="6"/>
        <v>804386.1599999999</v>
      </c>
    </row>
    <row r="26" spans="1:37" s="21" customFormat="1" ht="39.75" customHeight="1">
      <c r="A26" s="15">
        <v>18</v>
      </c>
      <c r="B26" s="16" t="s">
        <v>3</v>
      </c>
      <c r="C26" s="19" t="s">
        <v>44</v>
      </c>
      <c r="D26" s="20">
        <v>38347.75</v>
      </c>
      <c r="E26" s="20">
        <v>2311.58</v>
      </c>
      <c r="F26" s="20">
        <v>46489.9</v>
      </c>
      <c r="G26" s="20">
        <v>2523.34</v>
      </c>
      <c r="H26" s="20">
        <v>45391.97</v>
      </c>
      <c r="I26" s="20">
        <v>4098.37</v>
      </c>
      <c r="J26" s="20">
        <f t="shared" si="0"/>
        <v>130229.62</v>
      </c>
      <c r="K26" s="20">
        <f t="shared" si="1"/>
        <v>139162.90999999997</v>
      </c>
      <c r="L26" s="20">
        <v>42894.37</v>
      </c>
      <c r="M26" s="20">
        <v>44251.37</v>
      </c>
      <c r="N26" s="20">
        <v>3398.57</v>
      </c>
      <c r="O26" s="20">
        <v>784.62</v>
      </c>
      <c r="P26" s="20">
        <v>45922.87</v>
      </c>
      <c r="Q26" s="20">
        <v>3835.64</v>
      </c>
      <c r="R26" s="20">
        <f t="shared" si="2"/>
        <v>133068.61000000002</v>
      </c>
      <c r="S26" s="20">
        <f t="shared" si="3"/>
        <v>141087.44000000003</v>
      </c>
      <c r="T26" s="20">
        <v>39042</v>
      </c>
      <c r="U26" s="20">
        <v>3427.29</v>
      </c>
      <c r="V26" s="20">
        <v>43087.39</v>
      </c>
      <c r="W26" s="20">
        <v>0</v>
      </c>
      <c r="X26" s="20">
        <v>46895.36</v>
      </c>
      <c r="Y26" s="20">
        <v>3863.25</v>
      </c>
      <c r="Z26" s="20">
        <f t="shared" si="4"/>
        <v>129024.75</v>
      </c>
      <c r="AA26" s="20">
        <f t="shared" si="5"/>
        <v>136315.29</v>
      </c>
      <c r="AB26" s="20">
        <v>49241.75</v>
      </c>
      <c r="AC26" s="20">
        <v>3201.3</v>
      </c>
      <c r="AD26" s="20">
        <v>50614.7</v>
      </c>
      <c r="AE26" s="20">
        <v>4500.88</v>
      </c>
      <c r="AF26" s="20">
        <v>37918.22999999996</v>
      </c>
      <c r="AG26" s="20">
        <f>AF26+AD26+AB26</f>
        <v>137774.67999999996</v>
      </c>
      <c r="AH26" s="20">
        <f>AG26+AC26+AE26</f>
        <v>145476.85999999996</v>
      </c>
      <c r="AI26" s="20">
        <f>AG26+Z26+R26+J26</f>
        <v>530097.6599999999</v>
      </c>
      <c r="AJ26" s="20">
        <f>E26+G26+I26+N26+O26+Q26+U26+W26+Y26+AC26+AE26</f>
        <v>31944.840000000004</v>
      </c>
      <c r="AK26" s="20">
        <f t="shared" si="6"/>
        <v>562042.4999999999</v>
      </c>
    </row>
    <row r="27" spans="1:37" s="21" customFormat="1" ht="39.75" customHeight="1">
      <c r="A27" s="15">
        <v>19</v>
      </c>
      <c r="B27" s="16" t="s">
        <v>16</v>
      </c>
      <c r="C27" s="19" t="s">
        <v>40</v>
      </c>
      <c r="D27" s="20">
        <v>69166.78</v>
      </c>
      <c r="E27" s="20">
        <v>0</v>
      </c>
      <c r="F27" s="20">
        <v>85718.67</v>
      </c>
      <c r="G27" s="20">
        <v>0</v>
      </c>
      <c r="H27" s="20">
        <v>83795.88</v>
      </c>
      <c r="I27" s="20">
        <v>0</v>
      </c>
      <c r="J27" s="20">
        <f t="shared" si="0"/>
        <v>238681.33000000002</v>
      </c>
      <c r="K27" s="20">
        <f t="shared" si="1"/>
        <v>238681.33000000002</v>
      </c>
      <c r="L27" s="20">
        <v>80108.78</v>
      </c>
      <c r="M27" s="20">
        <v>82588.87</v>
      </c>
      <c r="N27" s="20">
        <v>0</v>
      </c>
      <c r="O27" s="20">
        <v>0</v>
      </c>
      <c r="P27" s="20">
        <v>85682.69</v>
      </c>
      <c r="Q27" s="20">
        <v>0</v>
      </c>
      <c r="R27" s="20">
        <f t="shared" si="2"/>
        <v>248380.34</v>
      </c>
      <c r="S27" s="20">
        <f t="shared" si="3"/>
        <v>248380.34</v>
      </c>
      <c r="T27" s="20">
        <v>83215.19</v>
      </c>
      <c r="U27" s="20">
        <v>8076.24</v>
      </c>
      <c r="V27" s="20">
        <v>87506.14</v>
      </c>
      <c r="W27" s="20">
        <v>5581.42</v>
      </c>
      <c r="X27" s="20">
        <v>87700.31</v>
      </c>
      <c r="Y27" s="20">
        <v>7597.130000000005</v>
      </c>
      <c r="Z27" s="20">
        <f t="shared" si="4"/>
        <v>258421.64</v>
      </c>
      <c r="AA27" s="20">
        <f t="shared" si="5"/>
        <v>279676.43</v>
      </c>
      <c r="AB27" s="20">
        <v>92674.58</v>
      </c>
      <c r="AC27" s="20">
        <v>10976.18</v>
      </c>
      <c r="AD27" s="20">
        <v>95189.56</v>
      </c>
      <c r="AE27" s="20">
        <v>9419.18</v>
      </c>
      <c r="AF27" s="20">
        <v>71473.01000000007</v>
      </c>
      <c r="AG27" s="20">
        <f>AF27+AD27+AB27</f>
        <v>259337.15000000008</v>
      </c>
      <c r="AH27" s="20">
        <f>AG27+AC27+AE27</f>
        <v>279732.51000000007</v>
      </c>
      <c r="AI27" s="20">
        <f>AG27+Z27+R27+J27</f>
        <v>1004820.4600000002</v>
      </c>
      <c r="AJ27" s="20">
        <f>E27+G27+I27+N27+O27+Q27+U27+W27+Y27+AC27+AE27</f>
        <v>41650.15000000001</v>
      </c>
      <c r="AK27" s="20">
        <f t="shared" si="6"/>
        <v>1046470.6100000002</v>
      </c>
    </row>
    <row r="28" spans="1:37" s="21" customFormat="1" ht="39.75" customHeight="1">
      <c r="A28" s="15">
        <v>20</v>
      </c>
      <c r="B28" s="16" t="s">
        <v>22</v>
      </c>
      <c r="C28" s="19" t="s">
        <v>31</v>
      </c>
      <c r="D28" s="20">
        <v>120948.48</v>
      </c>
      <c r="E28" s="20">
        <v>0</v>
      </c>
      <c r="F28" s="20">
        <v>138922.9</v>
      </c>
      <c r="G28" s="20">
        <v>0</v>
      </c>
      <c r="H28" s="20">
        <v>132107.56</v>
      </c>
      <c r="I28" s="20">
        <v>0</v>
      </c>
      <c r="J28" s="20">
        <f t="shared" si="0"/>
        <v>391978.94</v>
      </c>
      <c r="K28" s="20">
        <f t="shared" si="1"/>
        <v>391978.94</v>
      </c>
      <c r="L28" s="20">
        <v>135834.17</v>
      </c>
      <c r="M28" s="20">
        <v>136067.47</v>
      </c>
      <c r="N28" s="20">
        <v>0</v>
      </c>
      <c r="O28" s="20">
        <v>0</v>
      </c>
      <c r="P28" s="20">
        <v>137615.84</v>
      </c>
      <c r="Q28" s="20">
        <v>1799.15</v>
      </c>
      <c r="R28" s="20">
        <f t="shared" si="2"/>
        <v>409517.48</v>
      </c>
      <c r="S28" s="20">
        <f t="shared" si="3"/>
        <v>411316.63</v>
      </c>
      <c r="T28" s="20">
        <v>136016.12</v>
      </c>
      <c r="U28" s="20">
        <v>0</v>
      </c>
      <c r="V28" s="20">
        <v>135643.9</v>
      </c>
      <c r="W28" s="20">
        <v>0</v>
      </c>
      <c r="X28" s="20">
        <v>135023.89</v>
      </c>
      <c r="Y28" s="20">
        <v>0</v>
      </c>
      <c r="Z28" s="20">
        <f t="shared" si="4"/>
        <v>406683.91000000003</v>
      </c>
      <c r="AA28" s="20">
        <f t="shared" si="5"/>
        <v>406683.91000000003</v>
      </c>
      <c r="AB28" s="20">
        <v>154476.13</v>
      </c>
      <c r="AC28" s="20">
        <v>0</v>
      </c>
      <c r="AD28" s="20">
        <v>158375.56</v>
      </c>
      <c r="AE28" s="20">
        <v>0</v>
      </c>
      <c r="AF28" s="20">
        <v>105571.88</v>
      </c>
      <c r="AG28" s="20">
        <f>AF28+AD28+AB28</f>
        <v>418423.57</v>
      </c>
      <c r="AH28" s="20">
        <f>AG28+AC28+AE28</f>
        <v>418423.57</v>
      </c>
      <c r="AI28" s="20">
        <f>AG28+Z28+R28+J28</f>
        <v>1626603.9</v>
      </c>
      <c r="AJ28" s="20">
        <f>E28+G28+I28+N28+O28+Q28+U28+W28+Y28+AC28+AE28</f>
        <v>1799.15</v>
      </c>
      <c r="AK28" s="20">
        <f t="shared" si="6"/>
        <v>1628403.0499999998</v>
      </c>
    </row>
    <row r="29" spans="1:37" s="21" customFormat="1" ht="39.75" customHeight="1">
      <c r="A29" s="15">
        <v>21</v>
      </c>
      <c r="B29" s="16" t="s">
        <v>23</v>
      </c>
      <c r="C29" s="19" t="s">
        <v>32</v>
      </c>
      <c r="D29" s="20">
        <v>34961.48</v>
      </c>
      <c r="E29" s="20">
        <v>0</v>
      </c>
      <c r="F29" s="20">
        <v>39704.47</v>
      </c>
      <c r="G29" s="20">
        <v>0</v>
      </c>
      <c r="H29" s="20">
        <v>39727.93</v>
      </c>
      <c r="I29" s="20">
        <v>0</v>
      </c>
      <c r="J29" s="20">
        <f t="shared" si="0"/>
        <v>114393.88</v>
      </c>
      <c r="K29" s="20">
        <f t="shared" si="1"/>
        <v>114393.88</v>
      </c>
      <c r="L29" s="20">
        <v>40297.21</v>
      </c>
      <c r="M29" s="20">
        <v>50055.48</v>
      </c>
      <c r="N29" s="20">
        <v>0</v>
      </c>
      <c r="O29" s="20">
        <v>0</v>
      </c>
      <c r="P29" s="20">
        <v>48857.72</v>
      </c>
      <c r="Q29" s="20">
        <v>0</v>
      </c>
      <c r="R29" s="20">
        <f t="shared" si="2"/>
        <v>139210.41</v>
      </c>
      <c r="S29" s="20">
        <f t="shared" si="3"/>
        <v>139210.41</v>
      </c>
      <c r="T29" s="20">
        <v>47307.75</v>
      </c>
      <c r="U29" s="20">
        <v>0</v>
      </c>
      <c r="V29" s="20">
        <v>47492.31</v>
      </c>
      <c r="W29" s="20">
        <v>0</v>
      </c>
      <c r="X29" s="20">
        <v>49996.59</v>
      </c>
      <c r="Y29" s="20">
        <v>0</v>
      </c>
      <c r="Z29" s="20">
        <f t="shared" si="4"/>
        <v>144796.65</v>
      </c>
      <c r="AA29" s="20">
        <f t="shared" si="5"/>
        <v>144796.65</v>
      </c>
      <c r="AB29" s="20">
        <v>46296.97</v>
      </c>
      <c r="AC29" s="20">
        <v>0</v>
      </c>
      <c r="AD29" s="20">
        <v>48044.71</v>
      </c>
      <c r="AE29" s="20">
        <v>0</v>
      </c>
      <c r="AF29" s="20">
        <v>28000</v>
      </c>
      <c r="AG29" s="20">
        <f>AF29+AD29+AB29</f>
        <v>122341.68</v>
      </c>
      <c r="AH29" s="20">
        <f>AG29+AC29+AE29</f>
        <v>122341.68</v>
      </c>
      <c r="AI29" s="20">
        <f>AG29+Z29+R29+J29</f>
        <v>520742.62</v>
      </c>
      <c r="AJ29" s="20">
        <f>E29+G29+I29+N29+O29+Q29+U29+W29+Y29+AC29+AE29</f>
        <v>0</v>
      </c>
      <c r="AK29" s="20">
        <f t="shared" si="6"/>
        <v>520742.62</v>
      </c>
    </row>
    <row r="30" spans="1:37" s="21" customFormat="1" ht="39.75" customHeight="1">
      <c r="A30" s="15">
        <v>22</v>
      </c>
      <c r="B30" s="16" t="s">
        <v>24</v>
      </c>
      <c r="C30" s="19" t="s">
        <v>30</v>
      </c>
      <c r="D30" s="20">
        <v>38862.1</v>
      </c>
      <c r="E30" s="20">
        <v>0</v>
      </c>
      <c r="F30" s="20">
        <v>53261.42</v>
      </c>
      <c r="G30" s="20">
        <v>0</v>
      </c>
      <c r="H30" s="20">
        <v>73883.47</v>
      </c>
      <c r="I30" s="20">
        <v>0</v>
      </c>
      <c r="J30" s="20">
        <f t="shared" si="0"/>
        <v>166006.99</v>
      </c>
      <c r="K30" s="20">
        <f t="shared" si="1"/>
        <v>166006.99</v>
      </c>
      <c r="L30" s="20">
        <v>57901.24</v>
      </c>
      <c r="M30" s="20">
        <v>84122.39</v>
      </c>
      <c r="N30" s="20">
        <v>0</v>
      </c>
      <c r="O30" s="20">
        <v>0</v>
      </c>
      <c r="P30" s="20">
        <v>72816.62</v>
      </c>
      <c r="Q30" s="20">
        <v>0</v>
      </c>
      <c r="R30" s="20">
        <f t="shared" si="2"/>
        <v>214840.25</v>
      </c>
      <c r="S30" s="20">
        <f t="shared" si="3"/>
        <v>214840.25</v>
      </c>
      <c r="T30" s="20">
        <v>51157.2</v>
      </c>
      <c r="U30" s="20">
        <v>0</v>
      </c>
      <c r="V30" s="20">
        <v>48181.41</v>
      </c>
      <c r="W30" s="20">
        <v>0</v>
      </c>
      <c r="X30" s="20">
        <v>55739.93</v>
      </c>
      <c r="Y30" s="20">
        <v>0</v>
      </c>
      <c r="Z30" s="20">
        <f t="shared" si="4"/>
        <v>155078.53999999998</v>
      </c>
      <c r="AA30" s="20">
        <f t="shared" si="5"/>
        <v>155078.53999999998</v>
      </c>
      <c r="AB30" s="20">
        <v>69851.66</v>
      </c>
      <c r="AC30" s="20">
        <v>0</v>
      </c>
      <c r="AD30" s="20">
        <v>73063.97</v>
      </c>
      <c r="AE30" s="20">
        <v>0</v>
      </c>
      <c r="AF30" s="20">
        <v>73230.52</v>
      </c>
      <c r="AG30" s="20">
        <f>AF30+AD30+AB30</f>
        <v>216146.15</v>
      </c>
      <c r="AH30" s="20">
        <f>AG30+AC30+AE30</f>
        <v>216146.15</v>
      </c>
      <c r="AI30" s="20">
        <f>AG30+Z30+R30+J30</f>
        <v>752071.9299999999</v>
      </c>
      <c r="AJ30" s="20">
        <f>E30+G30+I30+N30+O30+Q30+U30+W30+Y30+AC30+AE30</f>
        <v>0</v>
      </c>
      <c r="AK30" s="20">
        <f t="shared" si="6"/>
        <v>752071.9299999999</v>
      </c>
    </row>
    <row r="31" spans="1:37" s="21" customFormat="1" ht="56.25" customHeight="1">
      <c r="A31" s="15">
        <v>23</v>
      </c>
      <c r="B31" s="16" t="s">
        <v>25</v>
      </c>
      <c r="C31" s="19" t="s">
        <v>29</v>
      </c>
      <c r="D31" s="20">
        <v>38234.87</v>
      </c>
      <c r="E31" s="20">
        <v>0</v>
      </c>
      <c r="F31" s="20">
        <v>42764.57</v>
      </c>
      <c r="G31" s="20">
        <v>0</v>
      </c>
      <c r="H31" s="20">
        <v>61297.56</v>
      </c>
      <c r="I31" s="20">
        <v>0</v>
      </c>
      <c r="J31" s="20">
        <f t="shared" si="0"/>
        <v>142297</v>
      </c>
      <c r="K31" s="20">
        <f t="shared" si="1"/>
        <v>142297</v>
      </c>
      <c r="L31" s="20">
        <v>58102.64</v>
      </c>
      <c r="M31" s="20">
        <v>56182.28</v>
      </c>
      <c r="N31" s="20">
        <v>0</v>
      </c>
      <c r="O31" s="20">
        <v>0</v>
      </c>
      <c r="P31" s="20">
        <v>55042.76</v>
      </c>
      <c r="Q31" s="20">
        <v>0</v>
      </c>
      <c r="R31" s="20">
        <f t="shared" si="2"/>
        <v>169327.68</v>
      </c>
      <c r="S31" s="20">
        <f t="shared" si="3"/>
        <v>169327.68</v>
      </c>
      <c r="T31" s="20">
        <v>51685.34</v>
      </c>
      <c r="U31" s="20">
        <v>0</v>
      </c>
      <c r="V31" s="20">
        <v>52249.34</v>
      </c>
      <c r="W31" s="20">
        <v>0</v>
      </c>
      <c r="X31" s="20">
        <v>49472.09</v>
      </c>
      <c r="Y31" s="20">
        <v>0</v>
      </c>
      <c r="Z31" s="20">
        <f t="shared" si="4"/>
        <v>153406.77</v>
      </c>
      <c r="AA31" s="20">
        <f t="shared" si="5"/>
        <v>153406.77</v>
      </c>
      <c r="AB31" s="20">
        <v>68857.85</v>
      </c>
      <c r="AC31" s="20">
        <v>0</v>
      </c>
      <c r="AD31" s="20">
        <v>64627.02</v>
      </c>
      <c r="AE31" s="20">
        <v>0</v>
      </c>
      <c r="AF31" s="20">
        <v>50400.34999999998</v>
      </c>
      <c r="AG31" s="20">
        <f>AF31+AD31+AB31</f>
        <v>183885.21999999997</v>
      </c>
      <c r="AH31" s="20">
        <f>AG31+AC31+AE31</f>
        <v>183885.21999999997</v>
      </c>
      <c r="AI31" s="20">
        <f>AG31+Z31+R31+J31</f>
        <v>648916.6699999999</v>
      </c>
      <c r="AJ31" s="20">
        <f>E31+G31+I31+N31+O31+Q31+U31+W31+Y31+AC31+AE31</f>
        <v>0</v>
      </c>
      <c r="AK31" s="20">
        <f t="shared" si="6"/>
        <v>648916.6699999999</v>
      </c>
    </row>
    <row r="32" spans="1:37" s="21" customFormat="1" ht="39.75" customHeight="1">
      <c r="A32" s="15">
        <v>24</v>
      </c>
      <c r="B32" s="16" t="s">
        <v>26</v>
      </c>
      <c r="C32" s="19" t="s">
        <v>41</v>
      </c>
      <c r="D32" s="20">
        <v>45902.95</v>
      </c>
      <c r="E32" s="20">
        <v>0</v>
      </c>
      <c r="F32" s="20">
        <v>55660.55</v>
      </c>
      <c r="G32" s="20">
        <v>195.43</v>
      </c>
      <c r="H32" s="20">
        <v>53880.79</v>
      </c>
      <c r="I32" s="20">
        <v>214.32</v>
      </c>
      <c r="J32" s="20">
        <f t="shared" si="0"/>
        <v>155444.29</v>
      </c>
      <c r="K32" s="20">
        <f t="shared" si="1"/>
        <v>155854.04</v>
      </c>
      <c r="L32" s="20">
        <v>51565.75</v>
      </c>
      <c r="M32" s="20">
        <v>44715.64</v>
      </c>
      <c r="N32" s="20">
        <v>0</v>
      </c>
      <c r="O32" s="20">
        <v>0</v>
      </c>
      <c r="P32" s="20">
        <v>44601.69</v>
      </c>
      <c r="Q32" s="20">
        <v>0</v>
      </c>
      <c r="R32" s="20">
        <f t="shared" si="2"/>
        <v>140883.08000000002</v>
      </c>
      <c r="S32" s="20">
        <f t="shared" si="3"/>
        <v>140883.08000000002</v>
      </c>
      <c r="T32" s="20">
        <v>44773.05</v>
      </c>
      <c r="U32" s="20">
        <v>0</v>
      </c>
      <c r="V32" s="20">
        <v>44853.96</v>
      </c>
      <c r="W32" s="20">
        <v>0</v>
      </c>
      <c r="X32" s="20">
        <v>44853.9</v>
      </c>
      <c r="Y32" s="20">
        <v>0</v>
      </c>
      <c r="Z32" s="20">
        <f t="shared" si="4"/>
        <v>134480.91</v>
      </c>
      <c r="AA32" s="20">
        <f t="shared" si="5"/>
        <v>134480.91</v>
      </c>
      <c r="AB32" s="20">
        <v>49073.14</v>
      </c>
      <c r="AC32" s="20">
        <v>0</v>
      </c>
      <c r="AD32" s="20">
        <v>52777.75</v>
      </c>
      <c r="AE32" s="20">
        <v>0</v>
      </c>
      <c r="AF32" s="20">
        <v>35418.34000000004</v>
      </c>
      <c r="AG32" s="20">
        <f>AF32+AD32+AB32</f>
        <v>137269.23000000004</v>
      </c>
      <c r="AH32" s="20">
        <f>AG32+AC32+AE32</f>
        <v>137269.23000000004</v>
      </c>
      <c r="AI32" s="20">
        <f>AG32+Z32+R32+J32</f>
        <v>568077.51</v>
      </c>
      <c r="AJ32" s="20">
        <f>E32+G32+I32+N32+O32+Q32+U32+W32+Y32+AC32+AE32</f>
        <v>409.75</v>
      </c>
      <c r="AK32" s="20">
        <f t="shared" si="6"/>
        <v>568487.26</v>
      </c>
    </row>
    <row r="33" spans="1:37" s="21" customFormat="1" ht="39.75" customHeight="1">
      <c r="A33" s="15">
        <v>25</v>
      </c>
      <c r="B33" s="16" t="s">
        <v>55</v>
      </c>
      <c r="C33" s="19" t="s">
        <v>56</v>
      </c>
      <c r="D33" s="20">
        <v>33779.89</v>
      </c>
      <c r="E33" s="20">
        <v>0</v>
      </c>
      <c r="F33" s="20">
        <v>41206.12</v>
      </c>
      <c r="G33" s="20">
        <v>0</v>
      </c>
      <c r="H33" s="20">
        <v>43447.57</v>
      </c>
      <c r="I33" s="20">
        <v>0</v>
      </c>
      <c r="J33" s="20">
        <f t="shared" si="0"/>
        <v>118433.58000000002</v>
      </c>
      <c r="K33" s="20">
        <f t="shared" si="1"/>
        <v>118433.58000000002</v>
      </c>
      <c r="L33" s="20">
        <v>44294.43</v>
      </c>
      <c r="M33" s="20">
        <v>53295.49</v>
      </c>
      <c r="N33" s="20">
        <v>95.87</v>
      </c>
      <c r="O33" s="20">
        <v>0</v>
      </c>
      <c r="P33" s="20">
        <v>45462.02</v>
      </c>
      <c r="Q33" s="20">
        <v>303.48</v>
      </c>
      <c r="R33" s="20">
        <f t="shared" si="2"/>
        <v>143051.94</v>
      </c>
      <c r="S33" s="20">
        <f t="shared" si="3"/>
        <v>143451.29</v>
      </c>
      <c r="T33" s="20">
        <v>49096.87</v>
      </c>
      <c r="U33" s="20">
        <v>89.83</v>
      </c>
      <c r="V33" s="20">
        <v>39485.98</v>
      </c>
      <c r="W33" s="20">
        <v>0</v>
      </c>
      <c r="X33" s="20">
        <v>46161.21</v>
      </c>
      <c r="Y33" s="20">
        <v>0</v>
      </c>
      <c r="Z33" s="20">
        <f t="shared" si="4"/>
        <v>134744.06</v>
      </c>
      <c r="AA33" s="20">
        <f t="shared" si="5"/>
        <v>134833.88999999998</v>
      </c>
      <c r="AB33" s="20">
        <v>48443.35</v>
      </c>
      <c r="AC33" s="20">
        <v>0</v>
      </c>
      <c r="AD33" s="20">
        <v>48500.63</v>
      </c>
      <c r="AE33" s="20">
        <v>0</v>
      </c>
      <c r="AF33" s="20">
        <v>32785.32</v>
      </c>
      <c r="AG33" s="20">
        <f>AF33+AD33+AB33</f>
        <v>129729.29999999999</v>
      </c>
      <c r="AH33" s="20">
        <f>AG33+AC33+AE33</f>
        <v>129729.29999999999</v>
      </c>
      <c r="AI33" s="20">
        <f>AG33+Z33+R33+J33</f>
        <v>525958.88</v>
      </c>
      <c r="AJ33" s="20">
        <f>E33+G33+I33+N33+O33+Q33+U33+W33+Y33+AC33+AE33</f>
        <v>489.18</v>
      </c>
      <c r="AK33" s="20">
        <f t="shared" si="6"/>
        <v>526448.06</v>
      </c>
    </row>
    <row r="34" spans="1:37" s="21" customFormat="1" ht="39.75" customHeight="1">
      <c r="A34" s="15"/>
      <c r="B34" s="16" t="s">
        <v>8</v>
      </c>
      <c r="C34" s="19" t="s">
        <v>49</v>
      </c>
      <c r="D34" s="20">
        <v>23120.55</v>
      </c>
      <c r="E34" s="20">
        <v>0</v>
      </c>
      <c r="F34" s="20">
        <v>27971.58</v>
      </c>
      <c r="G34" s="20">
        <v>0</v>
      </c>
      <c r="H34" s="20">
        <v>31428.97</v>
      </c>
      <c r="I34" s="20">
        <v>0</v>
      </c>
      <c r="J34" s="20">
        <f t="shared" si="0"/>
        <v>82521.1</v>
      </c>
      <c r="K34" s="20">
        <f t="shared" si="1"/>
        <v>82521.1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f t="shared" si="2"/>
        <v>0</v>
      </c>
      <c r="S34" s="20">
        <f t="shared" si="3"/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f t="shared" si="4"/>
        <v>0</v>
      </c>
      <c r="AA34" s="20">
        <f t="shared" si="5"/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f>AF34+AD34+AB34</f>
        <v>0</v>
      </c>
      <c r="AH34" s="20">
        <f>AG34+AC34+AE34</f>
        <v>0</v>
      </c>
      <c r="AI34" s="20">
        <f>AG34+Z34+R34+J34</f>
        <v>82521.1</v>
      </c>
      <c r="AJ34" s="20">
        <f>E34+G34+I34+N34+O34+Q34+U34+W34+Y34+AC34+AE34</f>
        <v>0</v>
      </c>
      <c r="AK34" s="20">
        <f>AI34+AJ34</f>
        <v>82521.1</v>
      </c>
    </row>
    <row r="35" spans="1:41" ht="39.75" customHeight="1">
      <c r="A35" s="15"/>
      <c r="B35" s="16" t="s">
        <v>9</v>
      </c>
      <c r="C35" s="7"/>
      <c r="D35" s="24">
        <f>SUM(D8:D34)</f>
        <v>1515942.05</v>
      </c>
      <c r="E35" s="24">
        <f aca="true" t="shared" si="7" ref="E35:AJ35">SUM(E8:E34)</f>
        <v>6179</v>
      </c>
      <c r="F35" s="24">
        <f t="shared" si="7"/>
        <v>1842115.4199999997</v>
      </c>
      <c r="G35" s="24">
        <f t="shared" si="7"/>
        <v>28027.71</v>
      </c>
      <c r="H35" s="24">
        <f t="shared" si="7"/>
        <v>1857627.35</v>
      </c>
      <c r="I35" s="24">
        <f t="shared" si="7"/>
        <v>32219.81</v>
      </c>
      <c r="J35" s="24">
        <f t="shared" si="7"/>
        <v>5215684.820000001</v>
      </c>
      <c r="K35" s="24">
        <f t="shared" si="7"/>
        <v>5282111.340000001</v>
      </c>
      <c r="L35" s="24">
        <f t="shared" si="7"/>
        <v>1759836.1799999997</v>
      </c>
      <c r="M35" s="24">
        <f>SUM(M8:M34)</f>
        <v>1845679.7699999998</v>
      </c>
      <c r="N35" s="24">
        <f>SUM(N8:N34)</f>
        <v>79559.38999999998</v>
      </c>
      <c r="O35" s="24">
        <f>SUM(O8:O34)</f>
        <v>35865.26</v>
      </c>
      <c r="P35" s="24">
        <f>SUM(P8:P34)</f>
        <v>1814214.4100000004</v>
      </c>
      <c r="Q35" s="24">
        <f>SUM(Q8:Q34)</f>
        <v>68658.52999999998</v>
      </c>
      <c r="R35" s="24">
        <f t="shared" si="7"/>
        <v>5419730.36</v>
      </c>
      <c r="S35" s="24">
        <f t="shared" si="7"/>
        <v>5603813.539999999</v>
      </c>
      <c r="T35" s="24">
        <f t="shared" si="7"/>
        <v>1785944.2000000004</v>
      </c>
      <c r="U35" s="24">
        <f t="shared" si="7"/>
        <v>86051.95000000001</v>
      </c>
      <c r="V35" s="24">
        <f t="shared" si="7"/>
        <v>1791643.67</v>
      </c>
      <c r="W35" s="24">
        <f t="shared" si="7"/>
        <v>66967.81</v>
      </c>
      <c r="X35" s="24">
        <f t="shared" si="7"/>
        <v>1832602.68</v>
      </c>
      <c r="Y35" s="24">
        <f t="shared" si="7"/>
        <v>82355.12000000002</v>
      </c>
      <c r="Z35" s="24">
        <f t="shared" si="7"/>
        <v>5410190.55</v>
      </c>
      <c r="AA35" s="24">
        <f t="shared" si="7"/>
        <v>5645565.429999999</v>
      </c>
      <c r="AB35" s="24">
        <f t="shared" si="7"/>
        <v>1998802.7100000002</v>
      </c>
      <c r="AC35" s="24">
        <f t="shared" si="7"/>
        <v>99784.70000000001</v>
      </c>
      <c r="AD35" s="24">
        <f t="shared" si="7"/>
        <v>2018219.19</v>
      </c>
      <c r="AE35" s="24">
        <f t="shared" si="7"/>
        <v>115918.59</v>
      </c>
      <c r="AF35" s="24">
        <f t="shared" si="7"/>
        <v>1456509.5000000005</v>
      </c>
      <c r="AG35" s="24">
        <f t="shared" si="7"/>
        <v>5473531.4</v>
      </c>
      <c r="AH35" s="24">
        <f t="shared" si="7"/>
        <v>5689234.69</v>
      </c>
      <c r="AI35" s="24">
        <f t="shared" si="7"/>
        <v>21519137.130000003</v>
      </c>
      <c r="AJ35" s="24">
        <f t="shared" si="7"/>
        <v>701587.8700000001</v>
      </c>
      <c r="AK35" s="24">
        <f>AI35+AJ35</f>
        <v>22220725.000000004</v>
      </c>
      <c r="AL35" s="23"/>
      <c r="AM35" s="23"/>
      <c r="AN35" s="23"/>
      <c r="AO35" s="23"/>
    </row>
    <row r="36" s="11" customFormat="1" ht="19.5" customHeight="1"/>
    <row r="37" s="11" customFormat="1" ht="19.5" customHeight="1"/>
    <row r="38" s="11" customFormat="1" ht="19.5" customHeight="1"/>
    <row r="39" s="11" customFormat="1" ht="19.5" customHeight="1"/>
    <row r="40" s="11" customFormat="1" ht="19.5" customHeight="1"/>
    <row r="41" s="11" customFormat="1" ht="19.5" customHeight="1"/>
    <row r="42" s="11" customFormat="1" ht="19.5" customHeight="1">
      <c r="B42" s="6"/>
    </row>
    <row r="43" spans="2:9" ht="12.75">
      <c r="B43" s="8"/>
      <c r="C43" s="8"/>
      <c r="D43" s="8"/>
      <c r="E43" s="8"/>
      <c r="F43" s="8"/>
      <c r="G43" s="8"/>
      <c r="H43" s="8"/>
      <c r="I43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2" r:id="rId1"/>
  <headerFooter alignWithMargins="0">
    <oddFooter>&amp;CPage &amp;P of &amp;N</oddFooter>
  </headerFooter>
  <rowBreaks count="2" manualBreakCount="2">
    <brk id="24" max="34" man="1"/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2022-11-23T14:43:21Z</cp:lastPrinted>
  <dcterms:created xsi:type="dcterms:W3CDTF">2008-06-27T05:56:22Z</dcterms:created>
  <dcterms:modified xsi:type="dcterms:W3CDTF">2022-12-20T08:55:39Z</dcterms:modified>
  <cp:category/>
  <cp:version/>
  <cp:contentType/>
  <cp:contentStatus/>
</cp:coreProperties>
</file>